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a\Desktop\"/>
    </mc:Choice>
  </mc:AlternateContent>
  <xr:revisionPtr revIDLastSave="0" documentId="8_{3383DAE5-C315-435E-AC62-5DB79CDF32A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2 2018 " sheetId="4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3" i="42" l="1"/>
  <c r="D113" i="42"/>
  <c r="E113" i="42"/>
  <c r="F113" i="42"/>
  <c r="G113" i="42"/>
  <c r="I113" i="42"/>
  <c r="C26" i="42"/>
  <c r="D26" i="42"/>
  <c r="E26" i="42"/>
  <c r="F26" i="42"/>
  <c r="G26" i="42"/>
  <c r="H26" i="42"/>
  <c r="I26" i="42"/>
  <c r="C30" i="42"/>
  <c r="D30" i="42"/>
  <c r="E30" i="42"/>
  <c r="F30" i="42"/>
  <c r="G30" i="42"/>
  <c r="H30" i="42"/>
  <c r="I30" i="42"/>
  <c r="I31" i="42"/>
  <c r="I32" i="42"/>
  <c r="I33" i="42"/>
  <c r="I34" i="42"/>
  <c r="I35" i="42"/>
  <c r="I36" i="42"/>
  <c r="I37" i="42"/>
  <c r="C60" i="42"/>
  <c r="D60" i="42"/>
  <c r="E60" i="42"/>
  <c r="F60" i="42"/>
  <c r="G60" i="42"/>
  <c r="I60" i="42"/>
  <c r="C64" i="42"/>
  <c r="D64" i="42"/>
  <c r="E64" i="42"/>
  <c r="F64" i="42"/>
  <c r="G64" i="42"/>
  <c r="I64" i="42"/>
  <c r="I65" i="42"/>
  <c r="I66" i="42"/>
  <c r="I67" i="42"/>
  <c r="I68" i="42"/>
  <c r="I69" i="42"/>
  <c r="I70" i="42"/>
  <c r="I71" i="42"/>
  <c r="I72" i="42"/>
  <c r="I73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C93" i="42"/>
  <c r="D93" i="42"/>
  <c r="E93" i="42"/>
  <c r="F93" i="42"/>
  <c r="G93" i="42"/>
  <c r="I93" i="42"/>
  <c r="I94" i="42"/>
  <c r="I114" i="42"/>
  <c r="I106" i="42"/>
  <c r="I92" i="42"/>
  <c r="B123" i="42"/>
  <c r="H113" i="42"/>
  <c r="I112" i="42"/>
  <c r="I111" i="42"/>
  <c r="I110" i="42"/>
  <c r="I109" i="42"/>
  <c r="I108" i="42"/>
  <c r="I107" i="42"/>
  <c r="I105" i="42"/>
  <c r="I104" i="42"/>
  <c r="I103" i="42"/>
  <c r="I102" i="42"/>
  <c r="I101" i="42"/>
  <c r="I100" i="42"/>
  <c r="I99" i="42"/>
  <c r="H93" i="42"/>
  <c r="I91" i="42"/>
  <c r="I90" i="42"/>
  <c r="I89" i="42"/>
  <c r="H88" i="42"/>
  <c r="G88" i="42"/>
  <c r="F88" i="42"/>
  <c r="E88" i="42"/>
  <c r="D88" i="42"/>
  <c r="C88" i="42"/>
  <c r="H86" i="42"/>
  <c r="G86" i="42"/>
  <c r="F86" i="42"/>
  <c r="E86" i="42"/>
  <c r="D86" i="42"/>
  <c r="C86" i="42"/>
  <c r="H84" i="42"/>
  <c r="G84" i="42"/>
  <c r="F84" i="42"/>
  <c r="E84" i="42"/>
  <c r="D84" i="42"/>
  <c r="C84" i="42"/>
  <c r="H80" i="42"/>
  <c r="G80" i="42"/>
  <c r="F80" i="42"/>
  <c r="E80" i="42"/>
  <c r="D80" i="42"/>
  <c r="C80" i="42"/>
  <c r="H78" i="42"/>
  <c r="F78" i="42"/>
  <c r="E78" i="42"/>
  <c r="C78" i="42"/>
  <c r="H75" i="42"/>
  <c r="G75" i="42"/>
  <c r="F75" i="42"/>
  <c r="E75" i="42"/>
  <c r="D75" i="42"/>
  <c r="C75" i="42"/>
  <c r="H70" i="42"/>
  <c r="G70" i="42"/>
  <c r="F70" i="42"/>
  <c r="E70" i="42"/>
  <c r="D70" i="42"/>
  <c r="C70" i="42"/>
  <c r="H68" i="42"/>
  <c r="G68" i="42"/>
  <c r="F68" i="42"/>
  <c r="E68" i="42"/>
  <c r="D68" i="42"/>
  <c r="C68" i="42"/>
  <c r="H66" i="42"/>
  <c r="G66" i="42"/>
  <c r="F66" i="42"/>
  <c r="E66" i="42"/>
  <c r="D66" i="42"/>
  <c r="C66" i="42"/>
  <c r="H64" i="42"/>
  <c r="I63" i="42"/>
  <c r="I62" i="42"/>
  <c r="I61" i="42"/>
  <c r="H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I45" i="42"/>
  <c r="I44" i="42"/>
  <c r="I43" i="42"/>
  <c r="I42" i="42"/>
  <c r="I41" i="42"/>
  <c r="I40" i="42"/>
  <c r="I39" i="42"/>
  <c r="I38" i="42"/>
  <c r="H37" i="42"/>
  <c r="G37" i="42"/>
  <c r="F37" i="42"/>
  <c r="E37" i="42"/>
  <c r="D37" i="42"/>
  <c r="C37" i="42"/>
  <c r="H35" i="42"/>
  <c r="G35" i="42"/>
  <c r="F35" i="42"/>
  <c r="E35" i="42"/>
  <c r="D35" i="42"/>
  <c r="C35" i="42"/>
  <c r="H33" i="42"/>
  <c r="G33" i="42"/>
  <c r="F33" i="42"/>
  <c r="E33" i="42"/>
  <c r="D33" i="42"/>
  <c r="C33" i="42"/>
  <c r="I29" i="42"/>
  <c r="I28" i="42"/>
  <c r="I27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E94" i="42"/>
  <c r="F94" i="42"/>
  <c r="G94" i="42"/>
  <c r="D94" i="42"/>
  <c r="H94" i="42"/>
  <c r="C94" i="42"/>
</calcChain>
</file>

<file path=xl/sharedStrings.xml><?xml version="1.0" encoding="utf-8"?>
<sst xmlns="http://schemas.openxmlformats.org/spreadsheetml/2006/main" count="224" uniqueCount="195">
  <si>
    <t>Rozbor hospodaření dotace zřizovatel</t>
  </si>
  <si>
    <t>příloha č.  2</t>
  </si>
  <si>
    <t>Obec Dolní Vilémovice</t>
  </si>
  <si>
    <t xml:space="preserve">Náklady:  </t>
  </si>
  <si>
    <t>Kč</t>
  </si>
  <si>
    <t>Položka</t>
  </si>
  <si>
    <t>Účet</t>
  </si>
  <si>
    <t>škola</t>
  </si>
  <si>
    <t>Agenda21</t>
  </si>
  <si>
    <t>družina</t>
  </si>
  <si>
    <t>jídelna</t>
  </si>
  <si>
    <t>MŠ</t>
  </si>
  <si>
    <t>celkem</t>
  </si>
  <si>
    <t>2 ZŠ</t>
  </si>
  <si>
    <t>2 MŠ</t>
  </si>
  <si>
    <t>Čistící materiál</t>
  </si>
  <si>
    <t>501  0300</t>
  </si>
  <si>
    <t>Kancelářský materiál</t>
  </si>
  <si>
    <t>501  0310</t>
  </si>
  <si>
    <t>Technický materiál</t>
  </si>
  <si>
    <t>501  0320</t>
  </si>
  <si>
    <t>Pitný režim žáci</t>
  </si>
  <si>
    <t>501  0350</t>
  </si>
  <si>
    <t>Spotřeba výtvarný materiál</t>
  </si>
  <si>
    <t>501  0360</t>
  </si>
  <si>
    <t>Potraviny - materiál granty</t>
  </si>
  <si>
    <t>501  0370</t>
  </si>
  <si>
    <t>Drobný krátkodobý majetek</t>
  </si>
  <si>
    <t>501  0390</t>
  </si>
  <si>
    <t>Drobný hmotný majetek</t>
  </si>
  <si>
    <t>501  0400</t>
  </si>
  <si>
    <t>Ochranné pomůcky</t>
  </si>
  <si>
    <t>501  0410</t>
  </si>
  <si>
    <t>Nádobí</t>
  </si>
  <si>
    <t>501  0420</t>
  </si>
  <si>
    <t>501  0440</t>
  </si>
  <si>
    <t>Drobný majetek</t>
  </si>
  <si>
    <t>501  0480</t>
  </si>
  <si>
    <t>Učební pomůcky</t>
  </si>
  <si>
    <t>501  0520</t>
  </si>
  <si>
    <t>Knihy do knihovny</t>
  </si>
  <si>
    <t>501  0530</t>
  </si>
  <si>
    <t>Náhradní díly výpočetní technika</t>
  </si>
  <si>
    <t>501  0540</t>
  </si>
  <si>
    <t xml:space="preserve">Materiál na zabezpečení akce </t>
  </si>
  <si>
    <t>501  0580</t>
  </si>
  <si>
    <t>Spotřeba paliva</t>
  </si>
  <si>
    <t>501  0600</t>
  </si>
  <si>
    <t>Potraviny</t>
  </si>
  <si>
    <t>501  0700</t>
  </si>
  <si>
    <t>Ostatní materiál</t>
  </si>
  <si>
    <t>501  0900</t>
  </si>
  <si>
    <t>Materiál</t>
  </si>
  <si>
    <t>Spotřeba elektr. energie</t>
  </si>
  <si>
    <t>502  0300</t>
  </si>
  <si>
    <t>Spotřeba vody</t>
  </si>
  <si>
    <t>502  0310</t>
  </si>
  <si>
    <t>Spotřeba plyn</t>
  </si>
  <si>
    <t>502  0320</t>
  </si>
  <si>
    <t>Spotřeba energie</t>
  </si>
  <si>
    <t>Opravy a udržování</t>
  </si>
  <si>
    <t>511  0300</t>
  </si>
  <si>
    <t>Revize</t>
  </si>
  <si>
    <t>511  0310</t>
  </si>
  <si>
    <t>Cestovné</t>
  </si>
  <si>
    <t>512  0300</t>
  </si>
  <si>
    <t>Náklady na reprezentaci</t>
  </si>
  <si>
    <t>513  0300</t>
  </si>
  <si>
    <t>Poštovné</t>
  </si>
  <si>
    <t>518  0300</t>
  </si>
  <si>
    <t>Plavání</t>
  </si>
  <si>
    <t>518  0330</t>
  </si>
  <si>
    <t>Telefonní poplatky</t>
  </si>
  <si>
    <t>518  0360</t>
  </si>
  <si>
    <t>Technická podpora a servis</t>
  </si>
  <si>
    <t>518  0390</t>
  </si>
  <si>
    <t>Programy hlavní činnost</t>
  </si>
  <si>
    <t>518  0410</t>
  </si>
  <si>
    <t>Vzdálená servisní podpora</t>
  </si>
  <si>
    <t>518  0420</t>
  </si>
  <si>
    <t>Náklady na softw. služby, upgrade</t>
  </si>
  <si>
    <t>518  0460</t>
  </si>
  <si>
    <t>Aktualizace příruček</t>
  </si>
  <si>
    <t>518  0470</t>
  </si>
  <si>
    <t>Jízdné, přeprava žáků</t>
  </si>
  <si>
    <t>518  0480</t>
  </si>
  <si>
    <t>Aktuallizace směrnice</t>
  </si>
  <si>
    <t>518  0490</t>
  </si>
  <si>
    <t>Náklady za bankovní poplatky</t>
  </si>
  <si>
    <t>518  0500</t>
  </si>
  <si>
    <t>Vstupné, stravné, ubytování</t>
  </si>
  <si>
    <t>518  0530</t>
  </si>
  <si>
    <t>Jízdné, půjčení lyží, výuka</t>
  </si>
  <si>
    <t>518  0540</t>
  </si>
  <si>
    <t>Výukový program žáci</t>
  </si>
  <si>
    <t>518  0550</t>
  </si>
  <si>
    <t>Poskytování právních služeb</t>
  </si>
  <si>
    <t>518  0580</t>
  </si>
  <si>
    <t>Dopravné</t>
  </si>
  <si>
    <t>518  0600</t>
  </si>
  <si>
    <t>Kontrola hasících, el. přístrojů</t>
  </si>
  <si>
    <t>518  0620</t>
  </si>
  <si>
    <t>Zpracování mezd</t>
  </si>
  <si>
    <t>518  0800</t>
  </si>
  <si>
    <t xml:space="preserve">Vedení účetnictví </t>
  </si>
  <si>
    <t>518  0810</t>
  </si>
  <si>
    <t>Ostatní služby</t>
  </si>
  <si>
    <t>518  0900</t>
  </si>
  <si>
    <t>Ostatní fin. náklady DVPP</t>
  </si>
  <si>
    <t>518  0920</t>
  </si>
  <si>
    <t>518  0930</t>
  </si>
  <si>
    <t>Služby</t>
  </si>
  <si>
    <t>Mzdové náklady</t>
  </si>
  <si>
    <t>521  0300</t>
  </si>
  <si>
    <t>Dohody o činnosti</t>
  </si>
  <si>
    <t>521  0310</t>
  </si>
  <si>
    <t>Mzdové náklady - náhrada při nemoci</t>
  </si>
  <si>
    <t>521  0360</t>
  </si>
  <si>
    <t>Zákonné zdravotní pojištění</t>
  </si>
  <si>
    <t>524  0310</t>
  </si>
  <si>
    <t>Zákonné sociální pojištění</t>
  </si>
  <si>
    <t>524  0300</t>
  </si>
  <si>
    <t>Jiné sociální pojištění</t>
  </si>
  <si>
    <t>525  0300</t>
  </si>
  <si>
    <t>Zákonné sociální náklady</t>
  </si>
  <si>
    <t>527  0300</t>
  </si>
  <si>
    <t>Zákonné sociální náklady - náhrada za nem.</t>
  </si>
  <si>
    <t>527  0310</t>
  </si>
  <si>
    <t xml:space="preserve">Zákonné sociální náklady - OPPP </t>
  </si>
  <si>
    <t>527  0320</t>
  </si>
  <si>
    <t>Zákonné sociální náklady - zdravotní pr.</t>
  </si>
  <si>
    <t>527  0330</t>
  </si>
  <si>
    <t>Mzdové náklady, pojištění, soc. n.</t>
  </si>
  <si>
    <t>Úrok z prodlení</t>
  </si>
  <si>
    <t>541  0300</t>
  </si>
  <si>
    <t>Pokuty a penále</t>
  </si>
  <si>
    <t>542  0300</t>
  </si>
  <si>
    <t>Jiné daně a poplatky</t>
  </si>
  <si>
    <t>538  0300</t>
  </si>
  <si>
    <t>Ostatní náklady z činnosti</t>
  </si>
  <si>
    <t>549  0300</t>
  </si>
  <si>
    <t>Pojistné</t>
  </si>
  <si>
    <t>549  0400</t>
  </si>
  <si>
    <t>Malé technické zhodnocení</t>
  </si>
  <si>
    <t>549  0500</t>
  </si>
  <si>
    <t>Ostatní náklady</t>
  </si>
  <si>
    <t>Odpisy</t>
  </si>
  <si>
    <t>551  0300</t>
  </si>
  <si>
    <t>Kurzové rozdíly valutová pokladna</t>
  </si>
  <si>
    <t>557  0300</t>
  </si>
  <si>
    <t>Náklady z drobného dlouh. majetku</t>
  </si>
  <si>
    <t>558  0300</t>
  </si>
  <si>
    <t>Náklady z drobného dlouh. Majetku ŠJ</t>
  </si>
  <si>
    <t>558  0380</t>
  </si>
  <si>
    <t>558  0400</t>
  </si>
  <si>
    <t>558  0480</t>
  </si>
  <si>
    <t>Celkem</t>
  </si>
  <si>
    <t>Výnosy:</t>
  </si>
  <si>
    <t>Agenda 2</t>
  </si>
  <si>
    <t>Výnosy z prodeje služeb</t>
  </si>
  <si>
    <t>602  0300</t>
  </si>
  <si>
    <t>Výnosy za obědy stravné</t>
  </si>
  <si>
    <t>602  0310</t>
  </si>
  <si>
    <t>Výnosy za obědy stravné dospělí</t>
  </si>
  <si>
    <t>602  0320</t>
  </si>
  <si>
    <t>Tržba docházka kroužky</t>
  </si>
  <si>
    <t>602  0340</t>
  </si>
  <si>
    <t>Tržba docházka MŠ</t>
  </si>
  <si>
    <t>602  0350</t>
  </si>
  <si>
    <t>Tržby docházka ŠD</t>
  </si>
  <si>
    <t>602  0360</t>
  </si>
  <si>
    <t>Jiné výnosy z vlastních výkonů</t>
  </si>
  <si>
    <t>609  0300</t>
  </si>
  <si>
    <t>Čerpání fondů rezervní fond</t>
  </si>
  <si>
    <t>648  0650</t>
  </si>
  <si>
    <t>648  0660</t>
  </si>
  <si>
    <t>Čerpání fondů k dalšímu rozvoji</t>
  </si>
  <si>
    <t>648  0680</t>
  </si>
  <si>
    <t>Jiné ostatní výnosy</t>
  </si>
  <si>
    <t>649  0300</t>
  </si>
  <si>
    <t>Úroky</t>
  </si>
  <si>
    <t>662  0300</t>
  </si>
  <si>
    <t xml:space="preserve">Provozní dotace Obec </t>
  </si>
  <si>
    <t>672  0500</t>
  </si>
  <si>
    <t>Investiční dotace Kraj Vysočina rozpoušt.</t>
  </si>
  <si>
    <t>672  0624</t>
  </si>
  <si>
    <t>Fondové hospodaření:</t>
  </si>
  <si>
    <t>fond odměn</t>
  </si>
  <si>
    <t>fond FKSP</t>
  </si>
  <si>
    <t>rezervní fond 413 (z výsledku hospod.)</t>
  </si>
  <si>
    <t>rezervní fond 414 (z darů)</t>
  </si>
  <si>
    <t>investiční fond</t>
  </si>
  <si>
    <t>Dolní Vilémovice, 31. 12. 2018</t>
  </si>
  <si>
    <t>Zpracovala: Procházková Eva, účetní školy</t>
  </si>
  <si>
    <t>Schválila: Mgr. Škodová Hana, 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</si>
</sst>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2" borderId="0" xfId="0" applyFont="1" applyFill="1"/>
    <xf numFmtId="0" fontId="2" fillId="0" borderId="0" xfId="0" applyFont="1" applyFill="1"/>
    <xf numFmtId="0" fontId="3" fillId="3" borderId="1" xfId="0" applyFont="1" applyFill="1" applyBorder="1"/>
    <xf numFmtId="0" fontId="2" fillId="3" borderId="0" xfId="0" applyFont="1" applyFill="1"/>
    <xf numFmtId="0" fontId="0" fillId="3" borderId="0" xfId="0" applyFill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3" borderId="2" xfId="0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44" fontId="3" fillId="0" borderId="0" xfId="1" applyFont="1" applyFill="1" applyBorder="1"/>
    <xf numFmtId="0" fontId="7" fillId="0" borderId="0" xfId="0" applyFont="1"/>
    <xf numFmtId="0" fontId="3" fillId="0" borderId="0" xfId="0" applyFont="1" applyBorder="1"/>
    <xf numFmtId="0" fontId="6" fillId="0" borderId="0" xfId="0" applyFont="1" applyFill="1" applyBorder="1" applyAlignment="1">
      <alignment horizontal="left"/>
    </xf>
    <xf numFmtId="0" fontId="8" fillId="0" borderId="0" xfId="0" applyFont="1"/>
    <xf numFmtId="4" fontId="3" fillId="3" borderId="2" xfId="1" applyNumberFormat="1" applyFont="1" applyFill="1" applyBorder="1"/>
    <xf numFmtId="4" fontId="3" fillId="3" borderId="3" xfId="1" applyNumberFormat="1" applyFont="1" applyFill="1" applyBorder="1"/>
    <xf numFmtId="4" fontId="3" fillId="3" borderId="2" xfId="0" applyNumberFormat="1" applyFont="1" applyFill="1" applyBorder="1"/>
    <xf numFmtId="4" fontId="3" fillId="3" borderId="3" xfId="0" applyNumberFormat="1" applyFont="1" applyFill="1" applyBorder="1"/>
    <xf numFmtId="0" fontId="3" fillId="4" borderId="2" xfId="0" applyFont="1" applyFill="1" applyBorder="1" applyAlignment="1">
      <alignment horizontal="right"/>
    </xf>
    <xf numFmtId="0" fontId="4" fillId="4" borderId="1" xfId="0" applyFont="1" applyFill="1" applyBorder="1"/>
    <xf numFmtId="0" fontId="4" fillId="4" borderId="2" xfId="0" applyFont="1" applyFill="1" applyBorder="1" applyAlignment="1">
      <alignment horizontal="right"/>
    </xf>
    <xf numFmtId="4" fontId="4" fillId="4" borderId="2" xfId="1" applyNumberFormat="1" applyFont="1" applyFill="1" applyBorder="1"/>
    <xf numFmtId="4" fontId="4" fillId="4" borderId="3" xfId="1" applyNumberFormat="1" applyFont="1" applyFill="1" applyBorder="1"/>
    <xf numFmtId="44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/>
    <xf numFmtId="4" fontId="4" fillId="4" borderId="3" xfId="0" applyNumberFormat="1" applyFont="1" applyFill="1" applyBorder="1"/>
    <xf numFmtId="0" fontId="6" fillId="0" borderId="0" xfId="0" applyFont="1" applyBorder="1" applyAlignment="1">
      <alignment horizontal="right"/>
    </xf>
    <xf numFmtId="4" fontId="5" fillId="3" borderId="2" xfId="1" applyNumberFormat="1" applyFont="1" applyFill="1" applyBorder="1"/>
    <xf numFmtId="3" fontId="4" fillId="4" borderId="2" xfId="0" applyNumberFormat="1" applyFont="1" applyFill="1" applyBorder="1" applyAlignment="1">
      <alignment horizontal="right"/>
    </xf>
    <xf numFmtId="4" fontId="3" fillId="3" borderId="2" xfId="1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4" fontId="3" fillId="3" borderId="3" xfId="1" applyNumberFormat="1" applyFont="1" applyFill="1" applyBorder="1" applyAlignment="1"/>
    <xf numFmtId="0" fontId="6" fillId="0" borderId="0" xfId="0" applyFont="1" applyFill="1" applyBorder="1"/>
    <xf numFmtId="4" fontId="3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right" vertical="center"/>
    </xf>
    <xf numFmtId="0" fontId="3" fillId="0" borderId="1" xfId="0" applyFont="1" applyFill="1" applyBorder="1"/>
    <xf numFmtId="8" fontId="3" fillId="0" borderId="3" xfId="0" applyNumberFormat="1" applyFont="1" applyFill="1" applyBorder="1" applyAlignment="1">
      <alignment horizontal="right"/>
    </xf>
    <xf numFmtId="0" fontId="3" fillId="0" borderId="1" xfId="0" applyFont="1" applyBorder="1"/>
    <xf numFmtId="8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8" fontId="3" fillId="0" borderId="0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/>
    <xf numFmtId="4" fontId="4" fillId="5" borderId="2" xfId="1" applyNumberFormat="1" applyFont="1" applyFill="1" applyBorder="1" applyAlignment="1"/>
    <xf numFmtId="4" fontId="4" fillId="5" borderId="3" xfId="1" applyNumberFormat="1" applyFont="1" applyFill="1" applyBorder="1" applyAlignment="1"/>
    <xf numFmtId="0" fontId="3" fillId="0" borderId="0" xfId="0" applyFont="1"/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" fontId="3" fillId="3" borderId="8" xfId="1" applyNumberFormat="1" applyFont="1" applyFill="1" applyBorder="1"/>
    <xf numFmtId="4" fontId="4" fillId="4" borderId="8" xfId="1" applyNumberFormat="1" applyFont="1" applyFill="1" applyBorder="1"/>
    <xf numFmtId="4" fontId="5" fillId="3" borderId="8" xfId="1" applyNumberFormat="1" applyFont="1" applyFill="1" applyBorder="1"/>
    <xf numFmtId="4" fontId="3" fillId="3" borderId="8" xfId="0" applyNumberFormat="1" applyFont="1" applyFill="1" applyBorder="1"/>
    <xf numFmtId="4" fontId="3" fillId="3" borderId="8" xfId="1" applyNumberFormat="1" applyFont="1" applyFill="1" applyBorder="1" applyAlignment="1"/>
    <xf numFmtId="0" fontId="3" fillId="6" borderId="9" xfId="0" applyFont="1" applyFill="1" applyBorder="1"/>
    <xf numFmtId="164" fontId="3" fillId="6" borderId="10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center"/>
    </xf>
    <xf numFmtId="0" fontId="4" fillId="5" borderId="9" xfId="0" applyFont="1" applyFill="1" applyBorder="1"/>
    <xf numFmtId="0" fontId="4" fillId="5" borderId="12" xfId="0" applyFont="1" applyFill="1" applyBorder="1" applyAlignment="1">
      <alignment horizontal="right"/>
    </xf>
    <xf numFmtId="4" fontId="4" fillId="5" borderId="12" xfId="1" applyNumberFormat="1" applyFont="1" applyFill="1" applyBorder="1"/>
    <xf numFmtId="4" fontId="4" fillId="5" borderId="10" xfId="1" applyNumberFormat="1" applyFont="1" applyFill="1" applyBorder="1"/>
    <xf numFmtId="4" fontId="3" fillId="0" borderId="0" xfId="0" applyNumberFormat="1" applyFont="1" applyBorder="1"/>
    <xf numFmtId="0" fontId="3" fillId="0" borderId="0" xfId="0" applyFont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1046"/>
  <sheetViews>
    <sheetView tabSelected="1" zoomScaleNormal="100" workbookViewId="0">
      <pane ySplit="5" topLeftCell="A6" activePane="bottomLeft" state="frozen"/>
      <selection pane="bottomLeft" activeCell="K5" sqref="K5"/>
    </sheetView>
  </sheetViews>
  <sheetFormatPr defaultRowHeight="12.5" x14ac:dyDescent="0.25"/>
  <cols>
    <col min="1" max="1" width="31.26953125" customWidth="1"/>
    <col min="2" max="2" width="12.1796875" bestFit="1" customWidth="1"/>
    <col min="3" max="3" width="10.81640625" bestFit="1" customWidth="1"/>
    <col min="4" max="4" width="9.26953125" bestFit="1" customWidth="1"/>
    <col min="5" max="5" width="8.7265625" bestFit="1" customWidth="1"/>
    <col min="6" max="6" width="10.54296875" bestFit="1" customWidth="1"/>
    <col min="7" max="7" width="8.81640625" bestFit="1" customWidth="1"/>
    <col min="8" max="8" width="8.81640625" customWidth="1"/>
    <col min="9" max="10" width="14.26953125" bestFit="1" customWidth="1"/>
  </cols>
  <sheetData>
    <row r="1" spans="1:9" ht="13" thickBot="1" x14ac:dyDescent="0.3">
      <c r="A1" s="14" t="s">
        <v>0</v>
      </c>
      <c r="B1" s="8"/>
      <c r="C1" s="8"/>
      <c r="D1" s="8"/>
      <c r="E1" s="8"/>
      <c r="F1" s="8"/>
      <c r="G1" s="8"/>
      <c r="H1" s="8"/>
      <c r="I1" s="68" t="s">
        <v>1</v>
      </c>
    </row>
    <row r="2" spans="1:9" x14ac:dyDescent="0.25">
      <c r="A2" s="14" t="s">
        <v>2</v>
      </c>
      <c r="B2" s="8"/>
      <c r="C2" s="8"/>
      <c r="D2" s="8"/>
      <c r="E2" s="8"/>
      <c r="F2" s="8"/>
      <c r="G2" s="8"/>
      <c r="H2" s="8"/>
      <c r="I2" s="30"/>
    </row>
    <row r="3" spans="1:9" x14ac:dyDescent="0.25">
      <c r="A3" s="14"/>
      <c r="B3" s="8"/>
      <c r="C3" s="8"/>
      <c r="D3" s="8"/>
      <c r="E3" s="8"/>
      <c r="F3" s="8"/>
      <c r="G3" s="8"/>
      <c r="H3" s="8"/>
      <c r="I3" s="30"/>
    </row>
    <row r="4" spans="1:9" ht="13" thickBot="1" x14ac:dyDescent="0.3">
      <c r="A4" s="8" t="s">
        <v>3</v>
      </c>
      <c r="B4" s="8"/>
      <c r="C4" s="58"/>
      <c r="D4" s="58"/>
      <c r="E4" s="58"/>
      <c r="F4" s="58"/>
      <c r="G4" s="58"/>
      <c r="H4" s="58"/>
      <c r="I4" s="74" t="s">
        <v>4</v>
      </c>
    </row>
    <row r="5" spans="1:9" ht="28.5" customHeight="1" x14ac:dyDescent="0.25">
      <c r="A5" s="38" t="s">
        <v>5</v>
      </c>
      <c r="B5" s="39" t="s">
        <v>6</v>
      </c>
      <c r="C5" s="39" t="s">
        <v>7</v>
      </c>
      <c r="D5" s="39" t="s">
        <v>8</v>
      </c>
      <c r="E5" s="39" t="s">
        <v>9</v>
      </c>
      <c r="F5" s="39" t="s">
        <v>10</v>
      </c>
      <c r="G5" s="39" t="s">
        <v>11</v>
      </c>
      <c r="H5" s="59" t="s">
        <v>8</v>
      </c>
      <c r="I5" s="40" t="s">
        <v>12</v>
      </c>
    </row>
    <row r="6" spans="1:9" x14ac:dyDescent="0.25">
      <c r="A6" s="53"/>
      <c r="B6" s="51"/>
      <c r="C6" s="51"/>
      <c r="D6" s="51" t="s">
        <v>13</v>
      </c>
      <c r="E6" s="51"/>
      <c r="F6" s="51"/>
      <c r="G6" s="51"/>
      <c r="H6" s="60" t="s">
        <v>14</v>
      </c>
      <c r="I6" s="54"/>
    </row>
    <row r="7" spans="1:9" ht="15" customHeight="1" x14ac:dyDescent="0.25">
      <c r="A7" s="5" t="s">
        <v>15</v>
      </c>
      <c r="B7" s="11" t="s">
        <v>16</v>
      </c>
      <c r="C7" s="18">
        <v>14822</v>
      </c>
      <c r="D7" s="18">
        <v>0</v>
      </c>
      <c r="E7" s="18">
        <v>0</v>
      </c>
      <c r="F7" s="18">
        <v>1195</v>
      </c>
      <c r="G7" s="18">
        <v>1526</v>
      </c>
      <c r="H7" s="61">
        <v>0</v>
      </c>
      <c r="I7" s="19">
        <f t="shared" ref="I7:I32" si="0">SUM(C7:H7)</f>
        <v>17543</v>
      </c>
    </row>
    <row r="8" spans="1:9" x14ac:dyDescent="0.25">
      <c r="A8" s="5" t="s">
        <v>17</v>
      </c>
      <c r="B8" s="11" t="s">
        <v>18</v>
      </c>
      <c r="C8" s="18">
        <v>7402</v>
      </c>
      <c r="D8" s="18">
        <v>990</v>
      </c>
      <c r="E8" s="18">
        <v>400</v>
      </c>
      <c r="F8" s="18">
        <v>827</v>
      </c>
      <c r="G8" s="18">
        <v>0</v>
      </c>
      <c r="H8" s="61">
        <v>741</v>
      </c>
      <c r="I8" s="19">
        <f t="shared" si="0"/>
        <v>10360</v>
      </c>
    </row>
    <row r="9" spans="1:9" x14ac:dyDescent="0.25">
      <c r="A9" s="5" t="s">
        <v>19</v>
      </c>
      <c r="B9" s="11" t="s">
        <v>20</v>
      </c>
      <c r="C9" s="18">
        <v>5784</v>
      </c>
      <c r="D9" s="18">
        <v>0</v>
      </c>
      <c r="E9" s="18">
        <v>0</v>
      </c>
      <c r="F9" s="18">
        <v>1670</v>
      </c>
      <c r="G9" s="18">
        <v>0</v>
      </c>
      <c r="H9" s="61">
        <v>0</v>
      </c>
      <c r="I9" s="19">
        <f t="shared" si="0"/>
        <v>7454</v>
      </c>
    </row>
    <row r="10" spans="1:9" x14ac:dyDescent="0.25">
      <c r="A10" s="5" t="s">
        <v>21</v>
      </c>
      <c r="B10" s="11" t="s">
        <v>22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1">
        <v>0</v>
      </c>
      <c r="I10" s="19">
        <f t="shared" si="0"/>
        <v>0</v>
      </c>
    </row>
    <row r="11" spans="1:9" x14ac:dyDescent="0.25">
      <c r="A11" s="5" t="s">
        <v>23</v>
      </c>
      <c r="B11" s="11" t="s">
        <v>24</v>
      </c>
      <c r="C11" s="18">
        <v>4973</v>
      </c>
      <c r="D11" s="18">
        <v>691</v>
      </c>
      <c r="E11" s="18">
        <v>0</v>
      </c>
      <c r="F11" s="18">
        <v>0</v>
      </c>
      <c r="G11" s="18">
        <v>6602</v>
      </c>
      <c r="H11" s="61">
        <v>512</v>
      </c>
      <c r="I11" s="19">
        <f t="shared" si="0"/>
        <v>12778</v>
      </c>
    </row>
    <row r="12" spans="1:9" x14ac:dyDescent="0.25">
      <c r="A12" s="5" t="s">
        <v>25</v>
      </c>
      <c r="B12" s="11" t="s">
        <v>26</v>
      </c>
      <c r="C12" s="18">
        <v>277</v>
      </c>
      <c r="D12" s="18">
        <v>2032</v>
      </c>
      <c r="E12" s="18">
        <v>0</v>
      </c>
      <c r="F12" s="18">
        <v>0</v>
      </c>
      <c r="G12" s="18">
        <v>0</v>
      </c>
      <c r="H12" s="61">
        <v>0</v>
      </c>
      <c r="I12" s="19">
        <f t="shared" si="0"/>
        <v>2309</v>
      </c>
    </row>
    <row r="13" spans="1:9" x14ac:dyDescent="0.25">
      <c r="A13" s="5" t="s">
        <v>27</v>
      </c>
      <c r="B13" s="11" t="s">
        <v>28</v>
      </c>
      <c r="C13" s="18">
        <v>2820</v>
      </c>
      <c r="D13" s="18">
        <v>0</v>
      </c>
      <c r="E13" s="18">
        <v>0</v>
      </c>
      <c r="F13" s="18">
        <v>0</v>
      </c>
      <c r="G13" s="18">
        <v>0</v>
      </c>
      <c r="H13" s="61">
        <v>0</v>
      </c>
      <c r="I13" s="19">
        <f t="shared" si="0"/>
        <v>2820</v>
      </c>
    </row>
    <row r="14" spans="1:9" ht="13.5" customHeight="1" x14ac:dyDescent="0.25">
      <c r="A14" s="5" t="s">
        <v>29</v>
      </c>
      <c r="B14" s="11" t="s">
        <v>30</v>
      </c>
      <c r="C14" s="18">
        <v>22365.599999999999</v>
      </c>
      <c r="D14" s="18">
        <v>0</v>
      </c>
      <c r="E14" s="18">
        <v>0</v>
      </c>
      <c r="F14" s="18">
        <v>7794</v>
      </c>
      <c r="G14" s="18">
        <v>0</v>
      </c>
      <c r="H14" s="61">
        <v>0</v>
      </c>
      <c r="I14" s="19">
        <f t="shared" si="0"/>
        <v>30159.599999999999</v>
      </c>
    </row>
    <row r="15" spans="1:9" x14ac:dyDescent="0.25">
      <c r="A15" s="5" t="s">
        <v>31</v>
      </c>
      <c r="B15" s="11" t="s">
        <v>32</v>
      </c>
      <c r="C15" s="18">
        <v>894</v>
      </c>
      <c r="D15" s="18">
        <v>0</v>
      </c>
      <c r="E15" s="18">
        <v>0</v>
      </c>
      <c r="F15" s="18">
        <v>0</v>
      </c>
      <c r="G15" s="18">
        <v>0</v>
      </c>
      <c r="H15" s="61">
        <v>0</v>
      </c>
      <c r="I15" s="19">
        <f t="shared" si="0"/>
        <v>894</v>
      </c>
    </row>
    <row r="16" spans="1:9" x14ac:dyDescent="0.25">
      <c r="A16" s="5" t="s">
        <v>33</v>
      </c>
      <c r="B16" s="11" t="s">
        <v>34</v>
      </c>
      <c r="C16" s="18">
        <v>0</v>
      </c>
      <c r="D16" s="18">
        <v>0</v>
      </c>
      <c r="E16" s="18">
        <v>0</v>
      </c>
      <c r="F16" s="18">
        <v>7895</v>
      </c>
      <c r="G16" s="18">
        <v>0</v>
      </c>
      <c r="H16" s="61">
        <v>0</v>
      </c>
      <c r="I16" s="19">
        <f t="shared" si="0"/>
        <v>7895</v>
      </c>
    </row>
    <row r="17" spans="1:12" x14ac:dyDescent="0.25">
      <c r="A17" s="5" t="s">
        <v>27</v>
      </c>
      <c r="B17" s="11" t="s">
        <v>35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61">
        <v>0</v>
      </c>
      <c r="I17" s="19">
        <f t="shared" si="0"/>
        <v>0</v>
      </c>
    </row>
    <row r="18" spans="1:12" x14ac:dyDescent="0.25">
      <c r="A18" s="5" t="s">
        <v>36</v>
      </c>
      <c r="B18" s="11" t="s">
        <v>37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61">
        <v>0</v>
      </c>
      <c r="I18" s="19">
        <f t="shared" si="0"/>
        <v>0</v>
      </c>
    </row>
    <row r="19" spans="1:12" x14ac:dyDescent="0.25">
      <c r="A19" s="5" t="s">
        <v>38</v>
      </c>
      <c r="B19" s="11" t="s">
        <v>39</v>
      </c>
      <c r="C19" s="18">
        <v>643</v>
      </c>
      <c r="D19" s="18">
        <v>0</v>
      </c>
      <c r="E19" s="18">
        <v>0</v>
      </c>
      <c r="F19" s="18">
        <v>0</v>
      </c>
      <c r="G19" s="18">
        <v>0</v>
      </c>
      <c r="H19" s="61">
        <v>0</v>
      </c>
      <c r="I19" s="19">
        <f t="shared" si="0"/>
        <v>643</v>
      </c>
    </row>
    <row r="20" spans="1:12" x14ac:dyDescent="0.25">
      <c r="A20" s="5" t="s">
        <v>40</v>
      </c>
      <c r="B20" s="11" t="s">
        <v>41</v>
      </c>
      <c r="C20" s="18">
        <v>260</v>
      </c>
      <c r="D20" s="18">
        <v>0</v>
      </c>
      <c r="E20" s="18">
        <v>0</v>
      </c>
      <c r="F20" s="18">
        <v>0</v>
      </c>
      <c r="G20" s="18">
        <v>0</v>
      </c>
      <c r="H20" s="61">
        <v>0</v>
      </c>
      <c r="I20" s="19">
        <f t="shared" si="0"/>
        <v>260</v>
      </c>
    </row>
    <row r="21" spans="1:12" x14ac:dyDescent="0.25">
      <c r="A21" s="5" t="s">
        <v>42</v>
      </c>
      <c r="B21" s="11" t="s">
        <v>43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61">
        <v>0</v>
      </c>
      <c r="I21" s="19">
        <f t="shared" si="0"/>
        <v>0</v>
      </c>
    </row>
    <row r="22" spans="1:12" x14ac:dyDescent="0.25">
      <c r="A22" s="5" t="s">
        <v>44</v>
      </c>
      <c r="B22" s="12" t="s">
        <v>45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61">
        <v>0</v>
      </c>
      <c r="I22" s="19">
        <f t="shared" si="0"/>
        <v>0</v>
      </c>
    </row>
    <row r="23" spans="1:12" x14ac:dyDescent="0.25">
      <c r="A23" s="5" t="s">
        <v>46</v>
      </c>
      <c r="B23" s="11" t="s">
        <v>47</v>
      </c>
      <c r="C23" s="18">
        <v>2269</v>
      </c>
      <c r="D23" s="18">
        <v>0</v>
      </c>
      <c r="E23" s="18">
        <v>0</v>
      </c>
      <c r="F23" s="18">
        <v>0</v>
      </c>
      <c r="G23" s="18">
        <v>0</v>
      </c>
      <c r="H23" s="61">
        <v>0</v>
      </c>
      <c r="I23" s="19">
        <f t="shared" si="0"/>
        <v>2269</v>
      </c>
    </row>
    <row r="24" spans="1:12" x14ac:dyDescent="0.25">
      <c r="A24" s="5" t="s">
        <v>48</v>
      </c>
      <c r="B24" s="11" t="s">
        <v>49</v>
      </c>
      <c r="C24" s="18">
        <v>0</v>
      </c>
      <c r="D24" s="18">
        <v>0</v>
      </c>
      <c r="E24" s="18">
        <v>0</v>
      </c>
      <c r="F24" s="18">
        <v>411560.35</v>
      </c>
      <c r="G24" s="18">
        <v>0</v>
      </c>
      <c r="H24" s="61">
        <v>0</v>
      </c>
      <c r="I24" s="19">
        <f t="shared" si="0"/>
        <v>411560.35</v>
      </c>
    </row>
    <row r="25" spans="1:12" x14ac:dyDescent="0.25">
      <c r="A25" s="5" t="s">
        <v>50</v>
      </c>
      <c r="B25" s="11" t="s">
        <v>51</v>
      </c>
      <c r="C25" s="18">
        <v>13176</v>
      </c>
      <c r="D25" s="18">
        <v>7549</v>
      </c>
      <c r="E25" s="18">
        <v>0</v>
      </c>
      <c r="F25" s="18">
        <v>2316</v>
      </c>
      <c r="G25" s="18">
        <v>4378</v>
      </c>
      <c r="H25" s="61">
        <v>2984</v>
      </c>
      <c r="I25" s="19">
        <f t="shared" si="0"/>
        <v>30403</v>
      </c>
    </row>
    <row r="26" spans="1:12" x14ac:dyDescent="0.25">
      <c r="A26" s="23" t="s">
        <v>52</v>
      </c>
      <c r="B26" s="24"/>
      <c r="C26" s="25">
        <f t="shared" ref="C26:H26" si="1">SUM(C7:C25)</f>
        <v>75685.600000000006</v>
      </c>
      <c r="D26" s="25">
        <f t="shared" si="1"/>
        <v>11262</v>
      </c>
      <c r="E26" s="25">
        <f t="shared" si="1"/>
        <v>400</v>
      </c>
      <c r="F26" s="25">
        <f t="shared" si="1"/>
        <v>433257.35</v>
      </c>
      <c r="G26" s="25">
        <f t="shared" si="1"/>
        <v>12506</v>
      </c>
      <c r="H26" s="25">
        <f t="shared" si="1"/>
        <v>4237</v>
      </c>
      <c r="I26" s="26">
        <f t="shared" si="0"/>
        <v>537347.94999999995</v>
      </c>
    </row>
    <row r="27" spans="1:12" x14ac:dyDescent="0.25">
      <c r="A27" s="5" t="s">
        <v>53</v>
      </c>
      <c r="B27" s="11" t="s">
        <v>54</v>
      </c>
      <c r="C27" s="18">
        <v>27670.6</v>
      </c>
      <c r="D27" s="18">
        <v>0</v>
      </c>
      <c r="E27" s="18">
        <v>0</v>
      </c>
      <c r="F27" s="18">
        <v>6116</v>
      </c>
      <c r="G27" s="18">
        <v>34643</v>
      </c>
      <c r="H27" s="61">
        <v>0</v>
      </c>
      <c r="I27" s="19">
        <f t="shared" si="0"/>
        <v>68429.600000000006</v>
      </c>
    </row>
    <row r="28" spans="1:12" x14ac:dyDescent="0.25">
      <c r="A28" s="5" t="s">
        <v>55</v>
      </c>
      <c r="B28" s="11" t="s">
        <v>56</v>
      </c>
      <c r="C28" s="18">
        <v>-14307.3</v>
      </c>
      <c r="D28" s="18">
        <v>0</v>
      </c>
      <c r="E28" s="18">
        <v>0</v>
      </c>
      <c r="F28" s="18">
        <v>7310.4</v>
      </c>
      <c r="G28" s="18">
        <v>16930.599999999999</v>
      </c>
      <c r="H28" s="61">
        <v>0</v>
      </c>
      <c r="I28" s="19">
        <f t="shared" si="0"/>
        <v>9933.6999999999989</v>
      </c>
    </row>
    <row r="29" spans="1:12" x14ac:dyDescent="0.25">
      <c r="A29" s="5" t="s">
        <v>57</v>
      </c>
      <c r="B29" s="11" t="s">
        <v>58</v>
      </c>
      <c r="C29" s="18">
        <v>56241.7</v>
      </c>
      <c r="D29" s="18">
        <v>0</v>
      </c>
      <c r="E29" s="18">
        <v>0</v>
      </c>
      <c r="F29" s="18">
        <v>-25800</v>
      </c>
      <c r="G29" s="18">
        <v>143173</v>
      </c>
      <c r="H29" s="61">
        <v>0</v>
      </c>
      <c r="I29" s="19">
        <f t="shared" si="0"/>
        <v>173614.7</v>
      </c>
      <c r="J29" s="58"/>
      <c r="K29" s="58"/>
      <c r="L29" s="58"/>
    </row>
    <row r="30" spans="1:12" x14ac:dyDescent="0.25">
      <c r="A30" s="23" t="s">
        <v>59</v>
      </c>
      <c r="B30" s="24"/>
      <c r="C30" s="25">
        <f t="shared" ref="C30:H30" si="2">SUM(C27:C29)</f>
        <v>69605</v>
      </c>
      <c r="D30" s="25">
        <f t="shared" si="2"/>
        <v>0</v>
      </c>
      <c r="E30" s="25">
        <f t="shared" si="2"/>
        <v>0</v>
      </c>
      <c r="F30" s="25">
        <f t="shared" si="2"/>
        <v>-12373.6</v>
      </c>
      <c r="G30" s="25">
        <f t="shared" si="2"/>
        <v>194746.6</v>
      </c>
      <c r="H30" s="62">
        <f t="shared" si="2"/>
        <v>0</v>
      </c>
      <c r="I30" s="26">
        <f t="shared" si="0"/>
        <v>251978</v>
      </c>
    </row>
    <row r="31" spans="1:12" x14ac:dyDescent="0.25">
      <c r="A31" s="5" t="s">
        <v>60</v>
      </c>
      <c r="B31" s="11" t="s">
        <v>61</v>
      </c>
      <c r="C31" s="18">
        <v>26498</v>
      </c>
      <c r="D31" s="18">
        <v>0</v>
      </c>
      <c r="E31" s="18">
        <v>0</v>
      </c>
      <c r="F31" s="18">
        <v>0</v>
      </c>
      <c r="G31" s="18">
        <v>1075</v>
      </c>
      <c r="H31" s="61">
        <v>0</v>
      </c>
      <c r="I31" s="19">
        <f t="shared" si="0"/>
        <v>27573</v>
      </c>
    </row>
    <row r="32" spans="1:12" x14ac:dyDescent="0.25">
      <c r="A32" s="5" t="s">
        <v>62</v>
      </c>
      <c r="B32" s="11" t="s">
        <v>63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61">
        <v>0</v>
      </c>
      <c r="I32" s="19">
        <f t="shared" si="0"/>
        <v>0</v>
      </c>
    </row>
    <row r="33" spans="1:12" x14ac:dyDescent="0.25">
      <c r="A33" s="23" t="s">
        <v>60</v>
      </c>
      <c r="B33" s="24"/>
      <c r="C33" s="25">
        <f>SUM(C31:C32)</f>
        <v>26498</v>
      </c>
      <c r="D33" s="25">
        <f t="shared" ref="D33:I33" si="3">SUM(D31:D32)</f>
        <v>0</v>
      </c>
      <c r="E33" s="25">
        <f t="shared" si="3"/>
        <v>0</v>
      </c>
      <c r="F33" s="25">
        <f t="shared" si="3"/>
        <v>0</v>
      </c>
      <c r="G33" s="25">
        <f t="shared" si="3"/>
        <v>1075</v>
      </c>
      <c r="H33" s="25">
        <f t="shared" si="3"/>
        <v>0</v>
      </c>
      <c r="I33" s="26">
        <f t="shared" si="3"/>
        <v>27573</v>
      </c>
    </row>
    <row r="34" spans="1:12" x14ac:dyDescent="0.25">
      <c r="A34" s="5" t="s">
        <v>64</v>
      </c>
      <c r="B34" s="11" t="s">
        <v>65</v>
      </c>
      <c r="C34" s="18">
        <v>2478</v>
      </c>
      <c r="D34" s="31">
        <v>0</v>
      </c>
      <c r="E34" s="31">
        <v>0</v>
      </c>
      <c r="F34" s="31">
        <v>0</v>
      </c>
      <c r="G34" s="31">
        <v>0</v>
      </c>
      <c r="H34" s="63">
        <v>0</v>
      </c>
      <c r="I34" s="19">
        <f>SUM(C34:H34)</f>
        <v>2478</v>
      </c>
    </row>
    <row r="35" spans="1:12" x14ac:dyDescent="0.25">
      <c r="A35" s="23" t="s">
        <v>64</v>
      </c>
      <c r="B35" s="24"/>
      <c r="C35" s="25">
        <f t="shared" ref="C35:I35" si="4">SUM(C34)</f>
        <v>2478</v>
      </c>
      <c r="D35" s="25">
        <f t="shared" si="4"/>
        <v>0</v>
      </c>
      <c r="E35" s="25">
        <f t="shared" si="4"/>
        <v>0</v>
      </c>
      <c r="F35" s="25">
        <f t="shared" si="4"/>
        <v>0</v>
      </c>
      <c r="G35" s="25">
        <f t="shared" si="4"/>
        <v>0</v>
      </c>
      <c r="H35" s="25">
        <f t="shared" si="4"/>
        <v>0</v>
      </c>
      <c r="I35" s="26">
        <f t="shared" si="4"/>
        <v>2478</v>
      </c>
    </row>
    <row r="36" spans="1:12" x14ac:dyDescent="0.25">
      <c r="A36" s="5" t="s">
        <v>66</v>
      </c>
      <c r="B36" s="11" t="s">
        <v>67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61">
        <v>0</v>
      </c>
      <c r="I36" s="19">
        <f>SUM(C36:H36)</f>
        <v>0</v>
      </c>
    </row>
    <row r="37" spans="1:12" x14ac:dyDescent="0.25">
      <c r="A37" s="23" t="s">
        <v>66</v>
      </c>
      <c r="B37" s="24"/>
      <c r="C37" s="25">
        <f t="shared" ref="C37:I37" si="5">SUM(C36)</f>
        <v>0</v>
      </c>
      <c r="D37" s="25">
        <f t="shared" si="5"/>
        <v>0</v>
      </c>
      <c r="E37" s="25">
        <f t="shared" si="5"/>
        <v>0</v>
      </c>
      <c r="F37" s="25">
        <f t="shared" si="5"/>
        <v>0</v>
      </c>
      <c r="G37" s="25">
        <f t="shared" si="5"/>
        <v>0</v>
      </c>
      <c r="H37" s="25">
        <f t="shared" si="5"/>
        <v>0</v>
      </c>
      <c r="I37" s="26">
        <f t="shared" si="5"/>
        <v>0</v>
      </c>
    </row>
    <row r="38" spans="1:12" x14ac:dyDescent="0.25">
      <c r="A38" s="5" t="s">
        <v>68</v>
      </c>
      <c r="B38" s="11" t="s">
        <v>69</v>
      </c>
      <c r="C38" s="18">
        <v>872</v>
      </c>
      <c r="D38" s="18">
        <v>0</v>
      </c>
      <c r="E38" s="18">
        <v>0</v>
      </c>
      <c r="F38" s="18">
        <v>0</v>
      </c>
      <c r="G38" s="18">
        <v>0</v>
      </c>
      <c r="H38" s="61">
        <v>0</v>
      </c>
      <c r="I38" s="19">
        <f t="shared" ref="I38:I59" si="6">SUM(C38:H38)</f>
        <v>872</v>
      </c>
    </row>
    <row r="39" spans="1:12" x14ac:dyDescent="0.25">
      <c r="A39" s="5" t="s">
        <v>70</v>
      </c>
      <c r="B39" s="11" t="s">
        <v>71</v>
      </c>
      <c r="C39" s="18">
        <v>2250</v>
      </c>
      <c r="D39" s="18">
        <v>0</v>
      </c>
      <c r="E39" s="18">
        <v>0</v>
      </c>
      <c r="F39" s="18">
        <v>0</v>
      </c>
      <c r="G39" s="18">
        <v>0</v>
      </c>
      <c r="H39" s="61">
        <v>0</v>
      </c>
      <c r="I39" s="19">
        <f t="shared" si="6"/>
        <v>2250</v>
      </c>
    </row>
    <row r="40" spans="1:12" x14ac:dyDescent="0.25">
      <c r="A40" s="5" t="s">
        <v>72</v>
      </c>
      <c r="B40" s="11" t="s">
        <v>73</v>
      </c>
      <c r="C40" s="18">
        <v>6540.49</v>
      </c>
      <c r="D40" s="18">
        <v>0</v>
      </c>
      <c r="E40" s="18">
        <v>0</v>
      </c>
      <c r="F40" s="18">
        <v>0</v>
      </c>
      <c r="G40" s="18">
        <v>0</v>
      </c>
      <c r="H40" s="61">
        <v>0</v>
      </c>
      <c r="I40" s="19">
        <f t="shared" si="6"/>
        <v>6540.49</v>
      </c>
    </row>
    <row r="41" spans="1:12" x14ac:dyDescent="0.25">
      <c r="A41" s="5" t="s">
        <v>74</v>
      </c>
      <c r="B41" s="11" t="s">
        <v>75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61">
        <v>0</v>
      </c>
      <c r="I41" s="19">
        <f t="shared" si="6"/>
        <v>0</v>
      </c>
    </row>
    <row r="42" spans="1:12" x14ac:dyDescent="0.25">
      <c r="A42" s="5" t="s">
        <v>76</v>
      </c>
      <c r="B42" s="11" t="s">
        <v>77</v>
      </c>
      <c r="C42" s="18">
        <v>-1095</v>
      </c>
      <c r="D42" s="18">
        <v>0</v>
      </c>
      <c r="E42" s="18">
        <v>0</v>
      </c>
      <c r="F42" s="18">
        <v>0</v>
      </c>
      <c r="G42" s="18">
        <v>0</v>
      </c>
      <c r="H42" s="61">
        <v>0</v>
      </c>
      <c r="I42" s="19">
        <f t="shared" si="6"/>
        <v>-1095</v>
      </c>
      <c r="J42" s="58"/>
      <c r="K42" s="58"/>
      <c r="L42" s="58"/>
    </row>
    <row r="43" spans="1:12" x14ac:dyDescent="0.25">
      <c r="A43" s="5" t="s">
        <v>78</v>
      </c>
      <c r="B43" s="11" t="s">
        <v>79</v>
      </c>
      <c r="C43" s="18">
        <v>0</v>
      </c>
      <c r="D43" s="18">
        <v>0</v>
      </c>
      <c r="E43" s="18">
        <v>0</v>
      </c>
      <c r="F43" s="18">
        <v>1346</v>
      </c>
      <c r="G43" s="18">
        <v>0</v>
      </c>
      <c r="H43" s="61">
        <v>0</v>
      </c>
      <c r="I43" s="19">
        <f t="shared" si="6"/>
        <v>1346</v>
      </c>
    </row>
    <row r="44" spans="1:12" x14ac:dyDescent="0.25">
      <c r="A44" s="5" t="s">
        <v>80</v>
      </c>
      <c r="B44" s="11" t="s">
        <v>81</v>
      </c>
      <c r="C44" s="18">
        <v>7543</v>
      </c>
      <c r="D44" s="18">
        <v>0</v>
      </c>
      <c r="E44" s="18">
        <v>3539</v>
      </c>
      <c r="F44" s="18">
        <v>0</v>
      </c>
      <c r="G44" s="18">
        <v>0</v>
      </c>
      <c r="H44" s="61">
        <v>0</v>
      </c>
      <c r="I44" s="19">
        <f t="shared" si="6"/>
        <v>11082</v>
      </c>
    </row>
    <row r="45" spans="1:12" x14ac:dyDescent="0.25">
      <c r="A45" s="5" t="s">
        <v>82</v>
      </c>
      <c r="B45" s="12" t="s">
        <v>83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61">
        <v>0</v>
      </c>
      <c r="I45" s="19">
        <f t="shared" si="6"/>
        <v>0</v>
      </c>
    </row>
    <row r="46" spans="1:12" x14ac:dyDescent="0.25">
      <c r="A46" s="5" t="s">
        <v>84</v>
      </c>
      <c r="B46" s="11" t="s">
        <v>85</v>
      </c>
      <c r="C46" s="18">
        <v>2004</v>
      </c>
      <c r="D46" s="18">
        <v>6050</v>
      </c>
      <c r="E46" s="18">
        <v>0</v>
      </c>
      <c r="F46" s="18">
        <v>0</v>
      </c>
      <c r="G46" s="18">
        <v>0</v>
      </c>
      <c r="H46" s="61">
        <v>0</v>
      </c>
      <c r="I46" s="19">
        <f t="shared" si="6"/>
        <v>8054</v>
      </c>
    </row>
    <row r="47" spans="1:12" x14ac:dyDescent="0.25">
      <c r="A47" s="5" t="s">
        <v>86</v>
      </c>
      <c r="B47" s="12" t="s">
        <v>87</v>
      </c>
      <c r="C47" s="18">
        <v>3000</v>
      </c>
      <c r="D47" s="18">
        <v>0</v>
      </c>
      <c r="E47" s="18">
        <v>0</v>
      </c>
      <c r="F47" s="18">
        <v>0</v>
      </c>
      <c r="G47" s="18">
        <v>0</v>
      </c>
      <c r="H47" s="61">
        <v>0</v>
      </c>
      <c r="I47" s="19">
        <f t="shared" si="6"/>
        <v>3000</v>
      </c>
    </row>
    <row r="48" spans="1:12" x14ac:dyDescent="0.25">
      <c r="A48" s="5" t="s">
        <v>88</v>
      </c>
      <c r="B48" s="11" t="s">
        <v>89</v>
      </c>
      <c r="C48" s="18">
        <v>4446</v>
      </c>
      <c r="D48" s="18">
        <v>0</v>
      </c>
      <c r="E48" s="18">
        <v>0</v>
      </c>
      <c r="F48" s="18">
        <v>0</v>
      </c>
      <c r="G48" s="18">
        <v>0</v>
      </c>
      <c r="H48" s="61">
        <v>0</v>
      </c>
      <c r="I48" s="19">
        <f t="shared" si="6"/>
        <v>4446</v>
      </c>
    </row>
    <row r="49" spans="1:9" x14ac:dyDescent="0.25">
      <c r="A49" s="5" t="s">
        <v>90</v>
      </c>
      <c r="B49" s="11" t="s">
        <v>91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61">
        <v>0</v>
      </c>
      <c r="I49" s="19">
        <f t="shared" si="6"/>
        <v>0</v>
      </c>
    </row>
    <row r="50" spans="1:9" x14ac:dyDescent="0.25">
      <c r="A50" s="5" t="s">
        <v>92</v>
      </c>
      <c r="B50" s="11" t="s">
        <v>93</v>
      </c>
      <c r="C50" s="18">
        <v>19200</v>
      </c>
      <c r="D50" s="18">
        <v>0</v>
      </c>
      <c r="E50" s="18">
        <v>0</v>
      </c>
      <c r="F50" s="18">
        <v>0</v>
      </c>
      <c r="G50" s="18">
        <v>0</v>
      </c>
      <c r="H50" s="61">
        <v>0</v>
      </c>
      <c r="I50" s="19">
        <f t="shared" si="6"/>
        <v>19200</v>
      </c>
    </row>
    <row r="51" spans="1:9" x14ac:dyDescent="0.25">
      <c r="A51" s="5" t="s">
        <v>94</v>
      </c>
      <c r="B51" s="11" t="s">
        <v>95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61">
        <v>0</v>
      </c>
      <c r="I51" s="19">
        <f t="shared" si="6"/>
        <v>0</v>
      </c>
    </row>
    <row r="52" spans="1:9" x14ac:dyDescent="0.25">
      <c r="A52" s="5" t="s">
        <v>96</v>
      </c>
      <c r="B52" s="11" t="s">
        <v>97</v>
      </c>
      <c r="C52" s="18">
        <v>1089</v>
      </c>
      <c r="D52" s="18">
        <v>0</v>
      </c>
      <c r="E52" s="18">
        <v>0</v>
      </c>
      <c r="F52" s="18">
        <v>0</v>
      </c>
      <c r="G52" s="18">
        <v>0</v>
      </c>
      <c r="H52" s="61">
        <v>0</v>
      </c>
      <c r="I52" s="19">
        <f t="shared" si="6"/>
        <v>1089</v>
      </c>
    </row>
    <row r="53" spans="1:9" x14ac:dyDescent="0.25">
      <c r="A53" s="5" t="s">
        <v>98</v>
      </c>
      <c r="B53" s="11" t="s">
        <v>99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61">
        <v>0</v>
      </c>
      <c r="I53" s="19">
        <f t="shared" si="6"/>
        <v>0</v>
      </c>
    </row>
    <row r="54" spans="1:9" x14ac:dyDescent="0.25">
      <c r="A54" s="5" t="s">
        <v>100</v>
      </c>
      <c r="B54" s="11" t="s">
        <v>101</v>
      </c>
      <c r="C54" s="18">
        <v>1494</v>
      </c>
      <c r="D54" s="18">
        <v>0</v>
      </c>
      <c r="E54" s="18">
        <v>0</v>
      </c>
      <c r="F54" s="18">
        <v>0</v>
      </c>
      <c r="G54" s="18">
        <v>0</v>
      </c>
      <c r="H54" s="61">
        <v>0</v>
      </c>
      <c r="I54" s="19">
        <f t="shared" si="6"/>
        <v>1494</v>
      </c>
    </row>
    <row r="55" spans="1:9" x14ac:dyDescent="0.25">
      <c r="A55" s="5" t="s">
        <v>102</v>
      </c>
      <c r="B55" s="11" t="s">
        <v>103</v>
      </c>
      <c r="C55" s="18">
        <v>24689</v>
      </c>
      <c r="D55" s="18">
        <v>0</v>
      </c>
      <c r="E55" s="18">
        <v>0</v>
      </c>
      <c r="F55" s="18">
        <v>0</v>
      </c>
      <c r="G55" s="18">
        <v>0</v>
      </c>
      <c r="H55" s="61">
        <v>0</v>
      </c>
      <c r="I55" s="19">
        <f t="shared" si="6"/>
        <v>24689</v>
      </c>
    </row>
    <row r="56" spans="1:9" x14ac:dyDescent="0.25">
      <c r="A56" s="5" t="s">
        <v>104</v>
      </c>
      <c r="B56" s="11" t="s">
        <v>105</v>
      </c>
      <c r="C56" s="18">
        <v>57491</v>
      </c>
      <c r="D56" s="18">
        <v>0</v>
      </c>
      <c r="E56" s="18">
        <v>0</v>
      </c>
      <c r="F56" s="18">
        <v>0</v>
      </c>
      <c r="G56" s="18">
        <v>0</v>
      </c>
      <c r="H56" s="61">
        <v>0</v>
      </c>
      <c r="I56" s="19">
        <f t="shared" si="6"/>
        <v>57491</v>
      </c>
    </row>
    <row r="57" spans="1:9" x14ac:dyDescent="0.25">
      <c r="A57" s="5" t="s">
        <v>106</v>
      </c>
      <c r="B57" s="11" t="s">
        <v>107</v>
      </c>
      <c r="C57" s="18">
        <v>37793</v>
      </c>
      <c r="D57" s="18">
        <v>0</v>
      </c>
      <c r="E57" s="18">
        <v>0</v>
      </c>
      <c r="F57" s="18">
        <v>500</v>
      </c>
      <c r="G57" s="18">
        <v>0</v>
      </c>
      <c r="H57" s="61">
        <v>0</v>
      </c>
      <c r="I57" s="19">
        <f t="shared" si="6"/>
        <v>38293</v>
      </c>
    </row>
    <row r="58" spans="1:9" x14ac:dyDescent="0.25">
      <c r="A58" s="5" t="s">
        <v>108</v>
      </c>
      <c r="B58" s="11" t="s">
        <v>109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61">
        <v>0</v>
      </c>
      <c r="I58" s="19">
        <f t="shared" si="6"/>
        <v>0</v>
      </c>
    </row>
    <row r="59" spans="1:9" x14ac:dyDescent="0.25">
      <c r="A59" s="5" t="s">
        <v>108</v>
      </c>
      <c r="B59" s="11" t="s">
        <v>110</v>
      </c>
      <c r="C59" s="18">
        <v>1200</v>
      </c>
      <c r="D59" s="18">
        <v>0</v>
      </c>
      <c r="E59" s="18">
        <v>0</v>
      </c>
      <c r="F59" s="18">
        <v>0</v>
      </c>
      <c r="G59" s="18">
        <v>0</v>
      </c>
      <c r="H59" s="61">
        <v>0</v>
      </c>
      <c r="I59" s="19">
        <f t="shared" si="6"/>
        <v>1200</v>
      </c>
    </row>
    <row r="60" spans="1:9" x14ac:dyDescent="0.25">
      <c r="A60" s="23" t="s">
        <v>111</v>
      </c>
      <c r="B60" s="24"/>
      <c r="C60" s="25">
        <f t="shared" ref="C60:H60" si="7">SUM(C38:C59)</f>
        <v>168516.49</v>
      </c>
      <c r="D60" s="25">
        <f t="shared" si="7"/>
        <v>6050</v>
      </c>
      <c r="E60" s="25">
        <f t="shared" si="7"/>
        <v>3539</v>
      </c>
      <c r="F60" s="25">
        <f t="shared" si="7"/>
        <v>1846</v>
      </c>
      <c r="G60" s="25">
        <f t="shared" si="7"/>
        <v>0</v>
      </c>
      <c r="H60" s="25">
        <f t="shared" si="7"/>
        <v>0</v>
      </c>
      <c r="I60" s="26">
        <f>SUM(C60:G60)</f>
        <v>179951.49</v>
      </c>
    </row>
    <row r="61" spans="1:9" x14ac:dyDescent="0.25">
      <c r="A61" s="5" t="s">
        <v>112</v>
      </c>
      <c r="B61" s="11" t="s">
        <v>113</v>
      </c>
      <c r="C61" s="18">
        <v>7300</v>
      </c>
      <c r="D61" s="18">
        <v>0</v>
      </c>
      <c r="E61" s="18">
        <v>4720</v>
      </c>
      <c r="F61" s="18">
        <v>0</v>
      </c>
      <c r="G61" s="18">
        <v>1600</v>
      </c>
      <c r="H61" s="61">
        <v>0</v>
      </c>
      <c r="I61" s="19">
        <f>SUM(C61:H61)</f>
        <v>13620</v>
      </c>
    </row>
    <row r="62" spans="1:9" x14ac:dyDescent="0.25">
      <c r="A62" s="5" t="s">
        <v>114</v>
      </c>
      <c r="B62" s="11" t="s">
        <v>115</v>
      </c>
      <c r="C62" s="18">
        <v>48950</v>
      </c>
      <c r="D62" s="18">
        <v>0</v>
      </c>
      <c r="E62" s="18">
        <v>15900</v>
      </c>
      <c r="F62" s="18">
        <v>0</v>
      </c>
      <c r="G62" s="18">
        <v>0</v>
      </c>
      <c r="H62" s="61">
        <v>0</v>
      </c>
      <c r="I62" s="19">
        <f>SUM(C62:H62)</f>
        <v>64850</v>
      </c>
    </row>
    <row r="63" spans="1:9" x14ac:dyDescent="0.25">
      <c r="A63" s="5" t="s">
        <v>116</v>
      </c>
      <c r="B63" s="11" t="s">
        <v>117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61">
        <v>0</v>
      </c>
      <c r="I63" s="19">
        <f>SUM(C63:H63)</f>
        <v>0</v>
      </c>
    </row>
    <row r="64" spans="1:9" x14ac:dyDescent="0.25">
      <c r="A64" s="23" t="s">
        <v>112</v>
      </c>
      <c r="B64" s="24"/>
      <c r="C64" s="25">
        <f t="shared" ref="C64:H64" si="8">SUM(C61:C63)</f>
        <v>56250</v>
      </c>
      <c r="D64" s="25">
        <f t="shared" si="8"/>
        <v>0</v>
      </c>
      <c r="E64" s="25">
        <f t="shared" si="8"/>
        <v>20620</v>
      </c>
      <c r="F64" s="25">
        <f t="shared" si="8"/>
        <v>0</v>
      </c>
      <c r="G64" s="25">
        <f t="shared" si="8"/>
        <v>1600</v>
      </c>
      <c r="H64" s="25">
        <f t="shared" si="8"/>
        <v>0</v>
      </c>
      <c r="I64" s="26">
        <f>SUM(C64:G64)</f>
        <v>78470</v>
      </c>
    </row>
    <row r="65" spans="1:24" x14ac:dyDescent="0.25">
      <c r="A65" s="5" t="s">
        <v>118</v>
      </c>
      <c r="B65" s="11" t="s">
        <v>119</v>
      </c>
      <c r="C65" s="18">
        <v>961</v>
      </c>
      <c r="D65" s="18">
        <v>0</v>
      </c>
      <c r="E65" s="18">
        <v>424</v>
      </c>
      <c r="F65" s="18">
        <v>0</v>
      </c>
      <c r="G65" s="18">
        <v>142</v>
      </c>
      <c r="H65" s="61">
        <v>0</v>
      </c>
      <c r="I65" s="19">
        <f>SUM(C65:H65)</f>
        <v>1527</v>
      </c>
    </row>
    <row r="66" spans="1:24" x14ac:dyDescent="0.25">
      <c r="A66" s="23" t="s">
        <v>118</v>
      </c>
      <c r="B66" s="24"/>
      <c r="C66" s="25">
        <f>E49</f>
        <v>0</v>
      </c>
      <c r="D66" s="25">
        <f t="shared" ref="D66:I66" si="9">SUM(D65:D65)</f>
        <v>0</v>
      </c>
      <c r="E66" s="25">
        <f t="shared" si="9"/>
        <v>424</v>
      </c>
      <c r="F66" s="25">
        <f t="shared" si="9"/>
        <v>0</v>
      </c>
      <c r="G66" s="25">
        <f t="shared" si="9"/>
        <v>142</v>
      </c>
      <c r="H66" s="25">
        <f t="shared" si="9"/>
        <v>0</v>
      </c>
      <c r="I66" s="26">
        <f t="shared" si="9"/>
        <v>1527</v>
      </c>
    </row>
    <row r="67" spans="1:24" x14ac:dyDescent="0.25">
      <c r="A67" s="5" t="s">
        <v>120</v>
      </c>
      <c r="B67" s="11" t="s">
        <v>121</v>
      </c>
      <c r="C67" s="18">
        <v>2668</v>
      </c>
      <c r="D67" s="18">
        <v>0</v>
      </c>
      <c r="E67" s="18">
        <v>1179</v>
      </c>
      <c r="F67" s="18">
        <v>400</v>
      </c>
      <c r="G67" s="18">
        <v>0</v>
      </c>
      <c r="H67" s="61">
        <v>0</v>
      </c>
      <c r="I67" s="19">
        <f>SUM(C67:H67)</f>
        <v>4247</v>
      </c>
    </row>
    <row r="68" spans="1:24" x14ac:dyDescent="0.25">
      <c r="A68" s="23" t="s">
        <v>120</v>
      </c>
      <c r="B68" s="24"/>
      <c r="C68" s="25">
        <f t="shared" ref="C68:I68" si="10">SUM(C67)</f>
        <v>2668</v>
      </c>
      <c r="D68" s="25">
        <f t="shared" si="10"/>
        <v>0</v>
      </c>
      <c r="E68" s="25">
        <f t="shared" si="10"/>
        <v>1179</v>
      </c>
      <c r="F68" s="25">
        <f t="shared" si="10"/>
        <v>400</v>
      </c>
      <c r="G68" s="25">
        <f t="shared" si="10"/>
        <v>0</v>
      </c>
      <c r="H68" s="25">
        <f t="shared" si="10"/>
        <v>0</v>
      </c>
      <c r="I68" s="26">
        <f t="shared" si="10"/>
        <v>4247</v>
      </c>
    </row>
    <row r="69" spans="1:24" x14ac:dyDescent="0.25">
      <c r="A69" s="5" t="s">
        <v>122</v>
      </c>
      <c r="B69" s="12" t="s">
        <v>123</v>
      </c>
      <c r="C69" s="18">
        <v>3164.86</v>
      </c>
      <c r="D69" s="18">
        <v>0</v>
      </c>
      <c r="E69" s="18">
        <v>907</v>
      </c>
      <c r="F69" s="18">
        <v>1522</v>
      </c>
      <c r="G69" s="18">
        <v>3282</v>
      </c>
      <c r="H69" s="61">
        <v>0</v>
      </c>
      <c r="I69" s="19">
        <f>SUM(C69:H69)</f>
        <v>8875.86</v>
      </c>
    </row>
    <row r="70" spans="1:24" x14ac:dyDescent="0.25">
      <c r="A70" s="23" t="s">
        <v>122</v>
      </c>
      <c r="B70" s="24"/>
      <c r="C70" s="25">
        <f t="shared" ref="C70:I70" si="11">SUM(C69)</f>
        <v>3164.86</v>
      </c>
      <c r="D70" s="25">
        <f t="shared" si="11"/>
        <v>0</v>
      </c>
      <c r="E70" s="25">
        <f t="shared" si="11"/>
        <v>907</v>
      </c>
      <c r="F70" s="25">
        <f t="shared" si="11"/>
        <v>1522</v>
      </c>
      <c r="G70" s="25">
        <f t="shared" si="11"/>
        <v>3282</v>
      </c>
      <c r="H70" s="25">
        <f t="shared" si="11"/>
        <v>0</v>
      </c>
      <c r="I70" s="26">
        <f t="shared" si="11"/>
        <v>8875.86</v>
      </c>
    </row>
    <row r="71" spans="1:24" x14ac:dyDescent="0.25">
      <c r="A71" s="5" t="s">
        <v>124</v>
      </c>
      <c r="B71" s="11" t="s">
        <v>125</v>
      </c>
      <c r="C71" s="18">
        <v>146</v>
      </c>
      <c r="D71" s="18">
        <v>0</v>
      </c>
      <c r="E71" s="18">
        <v>94.4</v>
      </c>
      <c r="F71" s="18">
        <v>946.92</v>
      </c>
      <c r="G71" s="18">
        <v>32</v>
      </c>
      <c r="H71" s="61">
        <v>0</v>
      </c>
      <c r="I71" s="19">
        <f>SUM(C71:H71)</f>
        <v>1219.32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5">
      <c r="A72" s="5" t="s">
        <v>126</v>
      </c>
      <c r="B72" s="11" t="s">
        <v>127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61">
        <v>0</v>
      </c>
      <c r="I72" s="19">
        <f>SUM(C72:H72)</f>
        <v>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5">
      <c r="A73" s="5" t="s">
        <v>128</v>
      </c>
      <c r="B73" s="11" t="s">
        <v>129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61">
        <v>0</v>
      </c>
      <c r="I73" s="19">
        <f>SUM(C73:H73)</f>
        <v>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5">
      <c r="A74" s="5" t="s">
        <v>130</v>
      </c>
      <c r="B74" s="12" t="s">
        <v>131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61">
        <v>0</v>
      </c>
      <c r="I74" s="19">
        <f>SUM(C74:H74)</f>
        <v>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3" customFormat="1" ht="13" x14ac:dyDescent="0.3">
      <c r="A75" s="23" t="s">
        <v>132</v>
      </c>
      <c r="B75" s="24"/>
      <c r="C75" s="25">
        <f t="shared" ref="C75:I75" si="12">SUM(C71:C74)</f>
        <v>146</v>
      </c>
      <c r="D75" s="25">
        <f t="shared" si="12"/>
        <v>0</v>
      </c>
      <c r="E75" s="25">
        <f t="shared" si="12"/>
        <v>94.4</v>
      </c>
      <c r="F75" s="25">
        <f t="shared" si="12"/>
        <v>946.92</v>
      </c>
      <c r="G75" s="25">
        <f t="shared" si="12"/>
        <v>32</v>
      </c>
      <c r="H75" s="25">
        <f t="shared" si="12"/>
        <v>0</v>
      </c>
      <c r="I75" s="26">
        <f t="shared" si="12"/>
        <v>1219.32</v>
      </c>
      <c r="J75" s="4"/>
      <c r="K75" s="4"/>
      <c r="L75" s="4"/>
      <c r="M75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s="3" customFormat="1" ht="13" x14ac:dyDescent="0.3">
      <c r="A76" s="5" t="s">
        <v>133</v>
      </c>
      <c r="B76" s="11" t="s">
        <v>134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61">
        <v>0</v>
      </c>
      <c r="I76" s="19">
        <f>SUM(C76:H76)</f>
        <v>0</v>
      </c>
      <c r="J76" s="4"/>
      <c r="K76" s="4"/>
      <c r="L76" s="4"/>
      <c r="M7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3" x14ac:dyDescent="0.3">
      <c r="A77" s="5" t="s">
        <v>135</v>
      </c>
      <c r="B77" s="11" t="s">
        <v>136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61">
        <v>0</v>
      </c>
      <c r="I77" s="19">
        <f>C77+E77</f>
        <v>0</v>
      </c>
      <c r="M77" s="4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3" x14ac:dyDescent="0.3">
      <c r="A78" s="23" t="s">
        <v>135</v>
      </c>
      <c r="B78" s="24"/>
      <c r="C78" s="25">
        <f t="shared" ref="C78:I78" si="13">SUM(C76:C77)</f>
        <v>0</v>
      </c>
      <c r="D78" s="25">
        <v>0</v>
      </c>
      <c r="E78" s="25">
        <f t="shared" si="13"/>
        <v>0</v>
      </c>
      <c r="F78" s="25">
        <f t="shared" si="13"/>
        <v>0</v>
      </c>
      <c r="G78" s="25">
        <v>0</v>
      </c>
      <c r="H78" s="25">
        <f t="shared" si="13"/>
        <v>0</v>
      </c>
      <c r="I78" s="26">
        <f t="shared" si="13"/>
        <v>0</v>
      </c>
      <c r="M78" s="4"/>
    </row>
    <row r="79" spans="1:24" x14ac:dyDescent="0.25">
      <c r="A79" s="5" t="s">
        <v>137</v>
      </c>
      <c r="B79" s="11" t="s">
        <v>138</v>
      </c>
      <c r="C79" s="18">
        <v>120</v>
      </c>
      <c r="D79" s="18">
        <v>0</v>
      </c>
      <c r="E79" s="18">
        <v>0</v>
      </c>
      <c r="F79" s="18">
        <v>0</v>
      </c>
      <c r="G79" s="18">
        <v>0</v>
      </c>
      <c r="H79" s="61">
        <v>0</v>
      </c>
      <c r="I79" s="19">
        <f>SUM(B79:H79)</f>
        <v>120</v>
      </c>
    </row>
    <row r="80" spans="1:24" x14ac:dyDescent="0.25">
      <c r="A80" s="23" t="s">
        <v>137</v>
      </c>
      <c r="B80" s="27"/>
      <c r="C80" s="25">
        <f t="shared" ref="C80:I80" si="14">SUM(C79)</f>
        <v>120</v>
      </c>
      <c r="D80" s="25">
        <f t="shared" si="14"/>
        <v>0</v>
      </c>
      <c r="E80" s="25">
        <f t="shared" si="14"/>
        <v>0</v>
      </c>
      <c r="F80" s="25">
        <f t="shared" si="14"/>
        <v>0</v>
      </c>
      <c r="G80" s="25">
        <f t="shared" si="14"/>
        <v>0</v>
      </c>
      <c r="H80" s="25">
        <f t="shared" si="14"/>
        <v>0</v>
      </c>
      <c r="I80" s="26">
        <f t="shared" si="14"/>
        <v>120</v>
      </c>
    </row>
    <row r="81" spans="1:10" x14ac:dyDescent="0.25">
      <c r="A81" s="5" t="s">
        <v>139</v>
      </c>
      <c r="B81" s="11" t="s">
        <v>140</v>
      </c>
      <c r="C81" s="18">
        <v>-10.33</v>
      </c>
      <c r="D81" s="18">
        <v>0</v>
      </c>
      <c r="E81" s="18">
        <v>0</v>
      </c>
      <c r="F81" s="18">
        <v>0</v>
      </c>
      <c r="G81" s="18">
        <v>0</v>
      </c>
      <c r="H81" s="61">
        <v>0</v>
      </c>
      <c r="I81" s="19">
        <f>SUM(C81:H81)</f>
        <v>-10.33</v>
      </c>
    </row>
    <row r="82" spans="1:10" x14ac:dyDescent="0.25">
      <c r="A82" s="5" t="s">
        <v>141</v>
      </c>
      <c r="B82" s="11" t="s">
        <v>142</v>
      </c>
      <c r="C82" s="18">
        <v>8076</v>
      </c>
      <c r="D82" s="18">
        <v>0</v>
      </c>
      <c r="E82" s="18">
        <v>0</v>
      </c>
      <c r="F82" s="18">
        <v>0</v>
      </c>
      <c r="G82" s="18">
        <v>0</v>
      </c>
      <c r="H82" s="61">
        <v>0</v>
      </c>
      <c r="I82" s="19">
        <f>SUM(C82:H82)</f>
        <v>8076</v>
      </c>
    </row>
    <row r="83" spans="1:10" x14ac:dyDescent="0.25">
      <c r="A83" s="5" t="s">
        <v>143</v>
      </c>
      <c r="B83" s="12" t="s">
        <v>144</v>
      </c>
      <c r="C83" s="18">
        <v>23930</v>
      </c>
      <c r="D83" s="18">
        <v>0</v>
      </c>
      <c r="E83" s="18">
        <v>0</v>
      </c>
      <c r="F83" s="18">
        <v>0</v>
      </c>
      <c r="G83" s="18">
        <v>0</v>
      </c>
      <c r="H83" s="61">
        <v>0</v>
      </c>
      <c r="I83" s="19">
        <f>SUM(C83:H83)</f>
        <v>23930</v>
      </c>
    </row>
    <row r="84" spans="1:10" x14ac:dyDescent="0.25">
      <c r="A84" s="23" t="s">
        <v>145</v>
      </c>
      <c r="B84" s="24"/>
      <c r="C84" s="28">
        <f t="shared" ref="C84:I84" si="15">SUM(C81:C83)</f>
        <v>31995.67</v>
      </c>
      <c r="D84" s="28">
        <f t="shared" si="15"/>
        <v>0</v>
      </c>
      <c r="E84" s="28">
        <f t="shared" si="15"/>
        <v>0</v>
      </c>
      <c r="F84" s="28">
        <f t="shared" si="15"/>
        <v>0</v>
      </c>
      <c r="G84" s="28">
        <f t="shared" si="15"/>
        <v>0</v>
      </c>
      <c r="H84" s="28">
        <f t="shared" si="15"/>
        <v>0</v>
      </c>
      <c r="I84" s="29">
        <f t="shared" si="15"/>
        <v>31995.67</v>
      </c>
    </row>
    <row r="85" spans="1:10" x14ac:dyDescent="0.25">
      <c r="A85" s="5" t="s">
        <v>146</v>
      </c>
      <c r="B85" s="11" t="s">
        <v>147</v>
      </c>
      <c r="C85" s="20">
        <v>18948</v>
      </c>
      <c r="D85" s="20">
        <v>0</v>
      </c>
      <c r="E85" s="20">
        <v>0</v>
      </c>
      <c r="F85" s="20">
        <v>18636</v>
      </c>
      <c r="G85" s="20">
        <v>0</v>
      </c>
      <c r="H85" s="64">
        <v>0</v>
      </c>
      <c r="I85" s="21">
        <f>SUM(C85:H85)</f>
        <v>37584</v>
      </c>
    </row>
    <row r="86" spans="1:10" x14ac:dyDescent="0.25">
      <c r="A86" s="23" t="s">
        <v>146</v>
      </c>
      <c r="B86" s="24"/>
      <c r="C86" s="28">
        <f t="shared" ref="C86:I86" si="16">SUM(C85:C85)</f>
        <v>18948</v>
      </c>
      <c r="D86" s="28">
        <f t="shared" si="16"/>
        <v>0</v>
      </c>
      <c r="E86" s="28">
        <f t="shared" si="16"/>
        <v>0</v>
      </c>
      <c r="F86" s="28">
        <f t="shared" si="16"/>
        <v>18636</v>
      </c>
      <c r="G86" s="28">
        <f t="shared" si="16"/>
        <v>0</v>
      </c>
      <c r="H86" s="28">
        <f t="shared" si="16"/>
        <v>0</v>
      </c>
      <c r="I86" s="29">
        <f t="shared" si="16"/>
        <v>37584</v>
      </c>
    </row>
    <row r="87" spans="1:10" x14ac:dyDescent="0.25">
      <c r="A87" s="5" t="s">
        <v>148</v>
      </c>
      <c r="B87" s="12" t="s">
        <v>149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64">
        <v>0</v>
      </c>
      <c r="I87" s="21">
        <f>C87+E87</f>
        <v>0</v>
      </c>
    </row>
    <row r="88" spans="1:10" x14ac:dyDescent="0.25">
      <c r="A88" s="23" t="s">
        <v>148</v>
      </c>
      <c r="B88" s="22"/>
      <c r="C88" s="28">
        <f t="shared" ref="C88:I88" si="17">SUM(C87)</f>
        <v>0</v>
      </c>
      <c r="D88" s="28">
        <f t="shared" si="17"/>
        <v>0</v>
      </c>
      <c r="E88" s="28">
        <f t="shared" si="17"/>
        <v>0</v>
      </c>
      <c r="F88" s="28">
        <f t="shared" si="17"/>
        <v>0</v>
      </c>
      <c r="G88" s="28">
        <f t="shared" si="17"/>
        <v>0</v>
      </c>
      <c r="H88" s="28">
        <f t="shared" si="17"/>
        <v>0</v>
      </c>
      <c r="I88" s="29">
        <f t="shared" si="17"/>
        <v>0</v>
      </c>
    </row>
    <row r="89" spans="1:10" x14ac:dyDescent="0.25">
      <c r="A89" s="5" t="s">
        <v>150</v>
      </c>
      <c r="B89" s="11" t="s">
        <v>151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64">
        <v>0</v>
      </c>
      <c r="I89" s="21">
        <f>SUM(C89:H89)</f>
        <v>0</v>
      </c>
    </row>
    <row r="90" spans="1:10" x14ac:dyDescent="0.25">
      <c r="A90" s="5" t="s">
        <v>152</v>
      </c>
      <c r="B90" s="11" t="s">
        <v>153</v>
      </c>
      <c r="C90" s="20">
        <v>34642</v>
      </c>
      <c r="D90" s="20">
        <v>0</v>
      </c>
      <c r="E90" s="20">
        <v>0</v>
      </c>
      <c r="F90" s="20">
        <v>0</v>
      </c>
      <c r="G90" s="20">
        <v>0</v>
      </c>
      <c r="H90" s="64">
        <v>0</v>
      </c>
      <c r="I90" s="21">
        <f>SUM(C90:H90)</f>
        <v>34642</v>
      </c>
      <c r="J90" s="17"/>
    </row>
    <row r="91" spans="1:10" x14ac:dyDescent="0.25">
      <c r="A91" s="5" t="s">
        <v>150</v>
      </c>
      <c r="B91" s="11" t="s">
        <v>154</v>
      </c>
      <c r="C91" s="20"/>
      <c r="D91" s="20">
        <v>0</v>
      </c>
      <c r="E91" s="20">
        <v>0</v>
      </c>
      <c r="F91" s="20">
        <v>0</v>
      </c>
      <c r="G91" s="20">
        <v>7605</v>
      </c>
      <c r="H91" s="64">
        <v>0</v>
      </c>
      <c r="I91" s="21">
        <f>SUM(C91:H91)</f>
        <v>7605</v>
      </c>
    </row>
    <row r="92" spans="1:10" x14ac:dyDescent="0.25">
      <c r="A92" s="5" t="s">
        <v>150</v>
      </c>
      <c r="B92" s="11" t="s">
        <v>155</v>
      </c>
      <c r="C92" s="20">
        <v>18990</v>
      </c>
      <c r="D92" s="20">
        <v>0</v>
      </c>
      <c r="E92" s="20">
        <v>0</v>
      </c>
      <c r="F92" s="20">
        <v>0</v>
      </c>
      <c r="G92" s="20">
        <v>0</v>
      </c>
      <c r="H92" s="64">
        <v>0</v>
      </c>
      <c r="I92" s="21">
        <f>SUM(C92:H92)</f>
        <v>18990</v>
      </c>
    </row>
    <row r="93" spans="1:10" x14ac:dyDescent="0.25">
      <c r="A93" s="23" t="s">
        <v>150</v>
      </c>
      <c r="B93" s="32"/>
      <c r="C93" s="28">
        <f t="shared" ref="C93:H93" si="18">SUM(C89:C92)</f>
        <v>53632</v>
      </c>
      <c r="D93" s="28">
        <f t="shared" si="18"/>
        <v>0</v>
      </c>
      <c r="E93" s="28">
        <f t="shared" si="18"/>
        <v>0</v>
      </c>
      <c r="F93" s="28">
        <f t="shared" si="18"/>
        <v>0</v>
      </c>
      <c r="G93" s="28">
        <f t="shared" si="18"/>
        <v>7605</v>
      </c>
      <c r="H93" s="28">
        <f t="shared" si="18"/>
        <v>0</v>
      </c>
      <c r="I93" s="29">
        <f>SUM(C93:G93)</f>
        <v>61237</v>
      </c>
    </row>
    <row r="94" spans="1:10" ht="13" thickBot="1" x14ac:dyDescent="0.3">
      <c r="A94" s="69" t="s">
        <v>156</v>
      </c>
      <c r="B94" s="70"/>
      <c r="C94" s="71">
        <f t="shared" ref="C94:H94" si="19">C26+C30+C33+C35+C37+C60+C64+C68+C70+C75+C78+C80+C84+C86+C88+C93</f>
        <v>509707.61999999994</v>
      </c>
      <c r="D94" s="71">
        <f t="shared" si="19"/>
        <v>17312</v>
      </c>
      <c r="E94" s="71">
        <f t="shared" si="19"/>
        <v>26739.4</v>
      </c>
      <c r="F94" s="71">
        <f t="shared" si="19"/>
        <v>444234.67</v>
      </c>
      <c r="G94" s="71">
        <f t="shared" si="19"/>
        <v>220846.6</v>
      </c>
      <c r="H94" s="71">
        <f t="shared" si="19"/>
        <v>4237</v>
      </c>
      <c r="I94" s="72">
        <f>I26+I30+I33+I35+I37+I60+I64+I66+I68+I70+I75+I78+I80+I84+I86+I88+I93</f>
        <v>1224604.29</v>
      </c>
    </row>
    <row r="95" spans="1:10" x14ac:dyDescent="0.25">
      <c r="A95" s="9"/>
      <c r="B95" s="10"/>
      <c r="C95" s="10"/>
      <c r="D95" s="10"/>
      <c r="E95" s="10"/>
      <c r="F95" s="10"/>
      <c r="G95" s="10"/>
      <c r="H95" s="10"/>
      <c r="I95" s="13"/>
    </row>
    <row r="96" spans="1:10" ht="13" thickBot="1" x14ac:dyDescent="0.3">
      <c r="A96" s="16" t="s">
        <v>157</v>
      </c>
      <c r="B96" s="10"/>
      <c r="C96" s="10"/>
      <c r="D96" s="10"/>
      <c r="E96" s="10"/>
      <c r="F96" s="10"/>
      <c r="G96" s="10"/>
      <c r="H96" s="10"/>
      <c r="I96" s="13"/>
    </row>
    <row r="97" spans="1:11" x14ac:dyDescent="0.25">
      <c r="A97" s="38" t="s">
        <v>5</v>
      </c>
      <c r="B97" s="41"/>
      <c r="C97" s="39" t="s">
        <v>7</v>
      </c>
      <c r="D97" s="39" t="s">
        <v>158</v>
      </c>
      <c r="E97" s="39" t="s">
        <v>9</v>
      </c>
      <c r="F97" s="39" t="s">
        <v>10</v>
      </c>
      <c r="G97" s="39" t="s">
        <v>11</v>
      </c>
      <c r="H97" s="59" t="s">
        <v>158</v>
      </c>
      <c r="I97" s="40" t="s">
        <v>12</v>
      </c>
    </row>
    <row r="98" spans="1:11" x14ac:dyDescent="0.25">
      <c r="A98" s="53"/>
      <c r="B98" s="51"/>
      <c r="C98" s="51"/>
      <c r="D98" s="51" t="s">
        <v>13</v>
      </c>
      <c r="E98" s="51"/>
      <c r="F98" s="51"/>
      <c r="G98" s="51"/>
      <c r="H98" s="60" t="s">
        <v>14</v>
      </c>
      <c r="I98" s="54"/>
    </row>
    <row r="99" spans="1:11" x14ac:dyDescent="0.25">
      <c r="A99" s="34" t="s">
        <v>159</v>
      </c>
      <c r="B99" s="12" t="s">
        <v>160</v>
      </c>
      <c r="C99" s="33">
        <v>0</v>
      </c>
      <c r="D99" s="33">
        <v>0</v>
      </c>
      <c r="E99" s="33">
        <v>0</v>
      </c>
      <c r="F99" s="33">
        <v>340900</v>
      </c>
      <c r="G99" s="33">
        <v>0</v>
      </c>
      <c r="H99" s="65">
        <v>0</v>
      </c>
      <c r="I99" s="35">
        <f t="shared" ref="I99:I112" si="20">SUM(C99:H99)</f>
        <v>340900</v>
      </c>
    </row>
    <row r="100" spans="1:11" x14ac:dyDescent="0.25">
      <c r="A100" s="34" t="s">
        <v>161</v>
      </c>
      <c r="B100" s="12" t="s">
        <v>162</v>
      </c>
      <c r="C100" s="33">
        <v>0</v>
      </c>
      <c r="D100" s="33">
        <v>0</v>
      </c>
      <c r="E100" s="33">
        <v>0</v>
      </c>
      <c r="F100" s="33">
        <v>41032</v>
      </c>
      <c r="G100" s="33">
        <v>0</v>
      </c>
      <c r="H100" s="65">
        <v>0</v>
      </c>
      <c r="I100" s="35">
        <f t="shared" si="20"/>
        <v>41032</v>
      </c>
      <c r="J100" s="37"/>
    </row>
    <row r="101" spans="1:11" x14ac:dyDescent="0.25">
      <c r="A101" s="34" t="s">
        <v>163</v>
      </c>
      <c r="B101" s="12" t="s">
        <v>164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65">
        <v>0</v>
      </c>
      <c r="I101" s="35">
        <f t="shared" si="20"/>
        <v>0</v>
      </c>
    </row>
    <row r="102" spans="1:11" x14ac:dyDescent="0.25">
      <c r="A102" s="34" t="s">
        <v>165</v>
      </c>
      <c r="B102" s="12" t="s">
        <v>166</v>
      </c>
      <c r="C102" s="33">
        <v>4000</v>
      </c>
      <c r="D102" s="33">
        <v>0</v>
      </c>
      <c r="E102" s="33">
        <v>0</v>
      </c>
      <c r="F102" s="33">
        <v>0</v>
      </c>
      <c r="G102" s="33">
        <v>0</v>
      </c>
      <c r="H102" s="65">
        <v>0</v>
      </c>
      <c r="I102" s="35">
        <f t="shared" si="20"/>
        <v>4000</v>
      </c>
    </row>
    <row r="103" spans="1:11" x14ac:dyDescent="0.25">
      <c r="A103" s="34" t="s">
        <v>167</v>
      </c>
      <c r="B103" s="12" t="s">
        <v>168</v>
      </c>
      <c r="C103" s="33">
        <v>0</v>
      </c>
      <c r="D103" s="33">
        <v>0</v>
      </c>
      <c r="E103" s="33">
        <v>0</v>
      </c>
      <c r="F103" s="33">
        <v>0</v>
      </c>
      <c r="G103" s="33">
        <v>29920</v>
      </c>
      <c r="H103" s="65">
        <v>0</v>
      </c>
      <c r="I103" s="35">
        <f t="shared" si="20"/>
        <v>29920</v>
      </c>
      <c r="J103" s="17"/>
      <c r="K103" s="17"/>
    </row>
    <row r="104" spans="1:11" x14ac:dyDescent="0.25">
      <c r="A104" s="34" t="s">
        <v>169</v>
      </c>
      <c r="B104" s="12" t="s">
        <v>170</v>
      </c>
      <c r="C104" s="33">
        <v>0</v>
      </c>
      <c r="D104" s="33">
        <v>0</v>
      </c>
      <c r="E104" s="33">
        <v>0</v>
      </c>
      <c r="F104" s="33">
        <v>0</v>
      </c>
      <c r="G104" s="33">
        <v>8780</v>
      </c>
      <c r="H104" s="65">
        <v>0</v>
      </c>
      <c r="I104" s="35">
        <f t="shared" si="20"/>
        <v>8780</v>
      </c>
    </row>
    <row r="105" spans="1:11" x14ac:dyDescent="0.25">
      <c r="A105" s="34" t="s">
        <v>171</v>
      </c>
      <c r="B105" s="12" t="s">
        <v>172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65">
        <v>0</v>
      </c>
      <c r="I105" s="35">
        <f t="shared" si="20"/>
        <v>0</v>
      </c>
    </row>
    <row r="106" spans="1:11" x14ac:dyDescent="0.25">
      <c r="A106" s="34" t="s">
        <v>173</v>
      </c>
      <c r="B106" s="12" t="s">
        <v>174</v>
      </c>
      <c r="C106" s="33">
        <v>55644.88</v>
      </c>
      <c r="D106" s="33">
        <v>0</v>
      </c>
      <c r="E106" s="33">
        <v>0</v>
      </c>
      <c r="F106" s="33">
        <v>0</v>
      </c>
      <c r="G106" s="33">
        <v>0</v>
      </c>
      <c r="H106" s="65">
        <v>0</v>
      </c>
      <c r="I106" s="35">
        <f t="shared" si="20"/>
        <v>55644.88</v>
      </c>
    </row>
    <row r="107" spans="1:11" x14ac:dyDescent="0.25">
      <c r="A107" s="34" t="s">
        <v>173</v>
      </c>
      <c r="B107" s="12" t="s">
        <v>175</v>
      </c>
      <c r="C107" s="33">
        <v>33445</v>
      </c>
      <c r="D107" s="33">
        <v>0</v>
      </c>
      <c r="E107" s="33">
        <v>0</v>
      </c>
      <c r="F107" s="33">
        <v>0</v>
      </c>
      <c r="G107" s="33">
        <v>0</v>
      </c>
      <c r="H107" s="65">
        <v>0</v>
      </c>
      <c r="I107" s="35">
        <f t="shared" si="20"/>
        <v>33445</v>
      </c>
    </row>
    <row r="108" spans="1:11" x14ac:dyDescent="0.25">
      <c r="A108" s="34" t="s">
        <v>176</v>
      </c>
      <c r="B108" s="12" t="s">
        <v>177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65">
        <v>0</v>
      </c>
      <c r="I108" s="35">
        <f t="shared" si="20"/>
        <v>0</v>
      </c>
    </row>
    <row r="109" spans="1:11" x14ac:dyDescent="0.25">
      <c r="A109" s="5" t="s">
        <v>178</v>
      </c>
      <c r="B109" s="11" t="s">
        <v>179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65">
        <v>0</v>
      </c>
      <c r="I109" s="35">
        <f t="shared" si="20"/>
        <v>0</v>
      </c>
    </row>
    <row r="110" spans="1:11" x14ac:dyDescent="0.25">
      <c r="A110" s="5" t="s">
        <v>180</v>
      </c>
      <c r="B110" s="11" t="s">
        <v>181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65">
        <v>0</v>
      </c>
      <c r="I110" s="35">
        <f t="shared" si="20"/>
        <v>0</v>
      </c>
    </row>
    <row r="111" spans="1:11" ht="12" customHeight="1" x14ac:dyDescent="0.25">
      <c r="A111" s="5" t="s">
        <v>182</v>
      </c>
      <c r="B111" s="12" t="s">
        <v>183</v>
      </c>
      <c r="C111" s="33">
        <v>1000000</v>
      </c>
      <c r="D111" s="33">
        <v>0</v>
      </c>
      <c r="E111" s="33">
        <v>0</v>
      </c>
      <c r="F111" s="33">
        <v>0</v>
      </c>
      <c r="G111" s="33">
        <v>0</v>
      </c>
      <c r="H111" s="65">
        <v>0</v>
      </c>
      <c r="I111" s="35">
        <f t="shared" si="20"/>
        <v>1000000</v>
      </c>
    </row>
    <row r="112" spans="1:11" ht="12" customHeight="1" x14ac:dyDescent="0.25">
      <c r="A112" s="5" t="s">
        <v>184</v>
      </c>
      <c r="B112" s="12" t="s">
        <v>185</v>
      </c>
      <c r="C112" s="33">
        <v>5808.12</v>
      </c>
      <c r="D112" s="33">
        <v>0</v>
      </c>
      <c r="E112" s="33">
        <v>0</v>
      </c>
      <c r="F112" s="33">
        <v>0</v>
      </c>
      <c r="G112" s="33">
        <v>0</v>
      </c>
      <c r="H112" s="65">
        <v>0</v>
      </c>
      <c r="I112" s="35">
        <f t="shared" si="20"/>
        <v>5808.12</v>
      </c>
    </row>
    <row r="113" spans="1:10" x14ac:dyDescent="0.25">
      <c r="A113" s="55" t="s">
        <v>156</v>
      </c>
      <c r="B113" s="52"/>
      <c r="C113" s="56">
        <f t="shared" ref="C113:H113" si="21">SUM(C99:C112)</f>
        <v>1098898</v>
      </c>
      <c r="D113" s="56">
        <f t="shared" si="21"/>
        <v>0</v>
      </c>
      <c r="E113" s="56">
        <f t="shared" si="21"/>
        <v>0</v>
      </c>
      <c r="F113" s="56">
        <f t="shared" si="21"/>
        <v>381932</v>
      </c>
      <c r="G113" s="56">
        <f t="shared" si="21"/>
        <v>38700</v>
      </c>
      <c r="H113" s="56">
        <f t="shared" si="21"/>
        <v>0</v>
      </c>
      <c r="I113" s="57">
        <f>SUM(C113:G113)</f>
        <v>1519530</v>
      </c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73">
        <f>I113-I94</f>
        <v>294925.70999999996</v>
      </c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10" x14ac:dyDescent="0.25">
      <c r="A116" s="36" t="s">
        <v>186</v>
      </c>
      <c r="B116" s="10"/>
      <c r="C116" s="10"/>
      <c r="D116" s="10"/>
      <c r="E116" s="10"/>
      <c r="F116" s="10"/>
      <c r="G116" s="10"/>
      <c r="H116" s="10"/>
      <c r="I116" s="13"/>
      <c r="J116" s="1"/>
    </row>
    <row r="117" spans="1:10" ht="13" thickBot="1" x14ac:dyDescent="0.3">
      <c r="A117" s="36"/>
      <c r="B117" s="10"/>
      <c r="C117" s="10"/>
      <c r="D117" s="10"/>
      <c r="E117" s="10"/>
      <c r="F117" s="10"/>
      <c r="G117" s="10"/>
      <c r="H117" s="10"/>
      <c r="I117" s="13"/>
      <c r="J117" s="1"/>
    </row>
    <row r="118" spans="1:10" x14ac:dyDescent="0.25">
      <c r="A118" s="46" t="s">
        <v>187</v>
      </c>
      <c r="B118" s="47">
        <v>80000</v>
      </c>
      <c r="C118" s="10"/>
      <c r="D118" s="10"/>
      <c r="E118" s="10"/>
      <c r="F118" s="10"/>
      <c r="G118" s="10"/>
      <c r="H118" s="10"/>
      <c r="I118" s="13"/>
      <c r="J118" s="1"/>
    </row>
    <row r="119" spans="1:10" x14ac:dyDescent="0.25">
      <c r="A119" s="44" t="s">
        <v>188</v>
      </c>
      <c r="B119" s="45">
        <v>71793.97</v>
      </c>
      <c r="C119" s="10"/>
      <c r="D119" s="10"/>
      <c r="E119" s="10"/>
      <c r="F119" s="10"/>
      <c r="G119" s="10"/>
      <c r="H119" s="10"/>
      <c r="I119" s="13"/>
      <c r="J119" s="1"/>
    </row>
    <row r="120" spans="1:10" x14ac:dyDescent="0.25">
      <c r="A120" s="42" t="s">
        <v>189</v>
      </c>
      <c r="B120" s="43">
        <v>511667.29</v>
      </c>
      <c r="C120" s="10"/>
      <c r="D120" s="10"/>
      <c r="E120" s="10"/>
      <c r="F120" s="10"/>
      <c r="G120" s="10"/>
      <c r="H120" s="10"/>
      <c r="I120" s="13"/>
      <c r="J120" s="1"/>
    </row>
    <row r="121" spans="1:10" x14ac:dyDescent="0.25">
      <c r="A121" s="42" t="s">
        <v>190</v>
      </c>
      <c r="B121" s="43">
        <v>37574.300000000003</v>
      </c>
      <c r="C121" s="10"/>
      <c r="D121" s="10"/>
      <c r="E121" s="10"/>
      <c r="F121" s="10"/>
      <c r="G121" s="10"/>
      <c r="H121" s="10"/>
      <c r="I121" s="10"/>
      <c r="J121" s="1"/>
    </row>
    <row r="122" spans="1:10" x14ac:dyDescent="0.25">
      <c r="A122" s="44" t="s">
        <v>191</v>
      </c>
      <c r="B122" s="45">
        <v>169642.92</v>
      </c>
      <c r="C122" s="15"/>
      <c r="D122" s="15"/>
      <c r="E122" s="15"/>
      <c r="F122" s="15"/>
      <c r="G122" s="15"/>
      <c r="H122" s="15"/>
      <c r="I122" s="15"/>
    </row>
    <row r="123" spans="1:10" ht="13" thickBot="1" x14ac:dyDescent="0.3">
      <c r="A123" s="66" t="s">
        <v>12</v>
      </c>
      <c r="B123" s="67">
        <f>SUM(B118:B122)</f>
        <v>870678.4800000001</v>
      </c>
      <c r="C123" s="15"/>
      <c r="D123" s="15"/>
      <c r="E123" s="15"/>
      <c r="F123" s="15"/>
      <c r="G123" s="15"/>
      <c r="H123" s="15"/>
      <c r="I123" s="15"/>
    </row>
    <row r="124" spans="1:10" x14ac:dyDescent="0.25">
      <c r="A124" s="15"/>
      <c r="B124" s="50"/>
      <c r="C124" s="15"/>
      <c r="D124" s="15"/>
      <c r="E124" s="15"/>
      <c r="F124" s="15"/>
      <c r="G124" s="15"/>
      <c r="H124" s="15"/>
      <c r="I124" s="15"/>
    </row>
    <row r="125" spans="1:10" x14ac:dyDescent="0.25">
      <c r="A125" s="15"/>
      <c r="B125" s="48"/>
      <c r="C125" s="15"/>
      <c r="D125" s="15"/>
      <c r="E125" s="15"/>
      <c r="F125" s="15"/>
      <c r="G125" s="15"/>
      <c r="H125" s="15"/>
      <c r="I125" s="15"/>
    </row>
    <row r="126" spans="1:10" x14ac:dyDescent="0.25">
      <c r="A126" s="9" t="s">
        <v>192</v>
      </c>
      <c r="B126" s="49"/>
      <c r="C126" s="15"/>
      <c r="D126" s="15"/>
      <c r="E126" s="15"/>
      <c r="F126" s="15"/>
      <c r="G126" s="15"/>
      <c r="H126" s="15"/>
      <c r="I126" s="15"/>
    </row>
    <row r="127" spans="1:10" x14ac:dyDescent="0.25">
      <c r="A127" s="9"/>
      <c r="B127" s="10"/>
      <c r="C127" s="15"/>
      <c r="D127" s="15"/>
      <c r="E127" s="15"/>
      <c r="F127" s="15"/>
      <c r="G127" s="15"/>
      <c r="H127" s="15"/>
      <c r="I127" s="15"/>
    </row>
    <row r="128" spans="1:10" x14ac:dyDescent="0.25">
      <c r="A128" s="9" t="s">
        <v>193</v>
      </c>
      <c r="B128" s="10"/>
      <c r="C128" s="15"/>
      <c r="D128" s="15"/>
      <c r="E128" s="15"/>
      <c r="F128" s="15"/>
      <c r="G128" s="15"/>
      <c r="H128" s="15"/>
      <c r="I128" s="15"/>
    </row>
    <row r="129" spans="1:9" x14ac:dyDescent="0.25">
      <c r="A129" s="9"/>
      <c r="B129" s="10"/>
      <c r="C129" s="15"/>
      <c r="D129" s="15"/>
      <c r="E129" s="15"/>
      <c r="F129" s="15"/>
      <c r="G129" s="15"/>
      <c r="H129" s="15"/>
      <c r="I129" s="15"/>
    </row>
    <row r="130" spans="1:9" x14ac:dyDescent="0.25">
      <c r="A130" s="9" t="s">
        <v>194</v>
      </c>
      <c r="B130" s="10"/>
      <c r="C130" s="15"/>
      <c r="D130" s="15"/>
      <c r="E130" s="15"/>
      <c r="F130" s="15"/>
      <c r="G130" s="15"/>
      <c r="H130" s="15"/>
      <c r="I130" s="15"/>
    </row>
    <row r="131" spans="1:9" x14ac:dyDescent="0.25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5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5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5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5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5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5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5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5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x14ac:dyDescent="0.25">
      <c r="A420" s="2"/>
      <c r="B420" s="2"/>
      <c r="C420" s="2"/>
      <c r="D420" s="2"/>
      <c r="E420" s="2"/>
      <c r="F420" s="2"/>
      <c r="G420" s="2"/>
      <c r="H420" s="2"/>
      <c r="I420" s="2"/>
    </row>
    <row r="421" spans="1:9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x14ac:dyDescent="0.25">
      <c r="A422" s="2"/>
      <c r="B422" s="2"/>
      <c r="C422" s="2"/>
      <c r="D422" s="2"/>
      <c r="E422" s="2"/>
      <c r="F422" s="2"/>
      <c r="G422" s="2"/>
      <c r="H422" s="2"/>
      <c r="I422" s="2"/>
    </row>
    <row r="423" spans="1:9" x14ac:dyDescent="0.25">
      <c r="A423" s="2"/>
      <c r="B423" s="2"/>
      <c r="C423" s="2"/>
      <c r="D423" s="2"/>
      <c r="E423" s="2"/>
      <c r="F423" s="2"/>
      <c r="G423" s="2"/>
      <c r="H423" s="2"/>
      <c r="I423" s="2"/>
    </row>
    <row r="424" spans="1:9" x14ac:dyDescent="0.25">
      <c r="A424" s="2"/>
      <c r="B424" s="2"/>
      <c r="C424" s="2"/>
      <c r="D424" s="2"/>
      <c r="E424" s="2"/>
      <c r="F424" s="2"/>
      <c r="G424" s="2"/>
      <c r="H424" s="2"/>
      <c r="I424" s="2"/>
    </row>
    <row r="425" spans="1:9" x14ac:dyDescent="0.25">
      <c r="A425" s="2"/>
      <c r="B425" s="2"/>
      <c r="C425" s="2"/>
      <c r="D425" s="2"/>
      <c r="E425" s="2"/>
      <c r="F425" s="2"/>
      <c r="G425" s="2"/>
      <c r="H425" s="2"/>
      <c r="I425" s="2"/>
    </row>
    <row r="426" spans="1:9" x14ac:dyDescent="0.25">
      <c r="A426" s="2"/>
      <c r="B426" s="2"/>
      <c r="C426" s="2"/>
      <c r="D426" s="2"/>
      <c r="E426" s="2"/>
      <c r="F426" s="2"/>
      <c r="G426" s="2"/>
      <c r="H426" s="2"/>
      <c r="I426" s="2"/>
    </row>
    <row r="427" spans="1:9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/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2"/>
      <c r="B434" s="2"/>
      <c r="C434" s="2"/>
      <c r="D434" s="2"/>
      <c r="E434" s="2"/>
      <c r="F434" s="2"/>
      <c r="G434" s="2"/>
      <c r="H434" s="2"/>
      <c r="I434" s="2"/>
    </row>
    <row r="435" spans="1:9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2"/>
      <c r="B438" s="2"/>
      <c r="C438" s="2"/>
      <c r="D438" s="2"/>
      <c r="E438" s="2"/>
      <c r="F438" s="2"/>
      <c r="G438" s="2"/>
      <c r="H438" s="2"/>
      <c r="I438" s="2"/>
    </row>
    <row r="439" spans="1:9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2"/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/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2"/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54" spans="1:9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x14ac:dyDescent="0.25">
      <c r="A455" s="2"/>
      <c r="B455" s="2"/>
      <c r="C455" s="2"/>
      <c r="D455" s="2"/>
      <c r="E455" s="2"/>
      <c r="F455" s="2"/>
      <c r="G455" s="2"/>
      <c r="H455" s="2"/>
      <c r="I455" s="2"/>
    </row>
    <row r="456" spans="1:9" x14ac:dyDescent="0.25">
      <c r="A456" s="2"/>
      <c r="B456" s="2"/>
      <c r="C456" s="2"/>
      <c r="D456" s="2"/>
      <c r="E456" s="2"/>
      <c r="F456" s="2"/>
      <c r="G456" s="2"/>
      <c r="H456" s="2"/>
      <c r="I456" s="2"/>
    </row>
    <row r="457" spans="1:9" x14ac:dyDescent="0.25">
      <c r="A457" s="2"/>
      <c r="B457" s="2"/>
      <c r="C457" s="2"/>
      <c r="D457" s="2"/>
      <c r="E457" s="2"/>
      <c r="F457" s="2"/>
      <c r="G457" s="2"/>
      <c r="H457" s="2"/>
      <c r="I457" s="2"/>
    </row>
    <row r="458" spans="1:9" x14ac:dyDescent="0.25">
      <c r="A458" s="2"/>
      <c r="B458" s="2"/>
      <c r="C458" s="2"/>
      <c r="D458" s="2"/>
      <c r="E458" s="2"/>
      <c r="F458" s="2"/>
      <c r="G458" s="2"/>
      <c r="H458" s="2"/>
      <c r="I458" s="2"/>
    </row>
    <row r="459" spans="1:9" x14ac:dyDescent="0.25">
      <c r="A459" s="2"/>
      <c r="B459" s="2"/>
      <c r="C459" s="2"/>
      <c r="D459" s="2"/>
      <c r="E459" s="2"/>
      <c r="F459" s="2"/>
      <c r="G459" s="2"/>
      <c r="H459" s="2"/>
      <c r="I459" s="2"/>
    </row>
    <row r="460" spans="1:9" x14ac:dyDescent="0.25">
      <c r="A460" s="2"/>
      <c r="B460" s="2"/>
      <c r="C460" s="2"/>
      <c r="D460" s="2"/>
      <c r="E460" s="2"/>
      <c r="F460" s="2"/>
      <c r="G460" s="2"/>
      <c r="H460" s="2"/>
      <c r="I460" s="2"/>
    </row>
    <row r="461" spans="1:9" x14ac:dyDescent="0.25">
      <c r="A461" s="2"/>
      <c r="B461" s="2"/>
      <c r="C461" s="2"/>
      <c r="D461" s="2"/>
      <c r="E461" s="2"/>
      <c r="F461" s="2"/>
      <c r="G461" s="2"/>
      <c r="H461" s="2"/>
      <c r="I461" s="2"/>
    </row>
    <row r="462" spans="1:9" x14ac:dyDescent="0.25">
      <c r="A462" s="2"/>
      <c r="B462" s="2"/>
      <c r="C462" s="2"/>
      <c r="D462" s="2"/>
      <c r="E462" s="2"/>
      <c r="F462" s="2"/>
      <c r="G462" s="2"/>
      <c r="H462" s="2"/>
      <c r="I462" s="2"/>
    </row>
    <row r="463" spans="1:9" x14ac:dyDescent="0.25">
      <c r="A463" s="2"/>
      <c r="B463" s="2"/>
      <c r="C463" s="2"/>
      <c r="D463" s="2"/>
      <c r="E463" s="2"/>
      <c r="F463" s="2"/>
      <c r="G463" s="2"/>
      <c r="H463" s="2"/>
      <c r="I463" s="2"/>
    </row>
    <row r="464" spans="1:9" x14ac:dyDescent="0.25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25">
      <c r="A465" s="2"/>
      <c r="B465" s="2"/>
      <c r="C465" s="2"/>
      <c r="D465" s="2"/>
      <c r="E465" s="2"/>
      <c r="F465" s="2"/>
      <c r="G465" s="2"/>
      <c r="H465" s="2"/>
      <c r="I465" s="2"/>
    </row>
    <row r="466" spans="1:9" x14ac:dyDescent="0.25">
      <c r="A466" s="2"/>
      <c r="B466" s="2"/>
      <c r="C466" s="2"/>
      <c r="D466" s="2"/>
      <c r="E466" s="2"/>
      <c r="F466" s="2"/>
      <c r="G466" s="2"/>
      <c r="H466" s="2"/>
      <c r="I466" s="2"/>
    </row>
    <row r="467" spans="1:9" x14ac:dyDescent="0.25">
      <c r="A467" s="2"/>
      <c r="B467" s="2"/>
      <c r="C467" s="2"/>
      <c r="D467" s="2"/>
      <c r="E467" s="2"/>
      <c r="F467" s="2"/>
      <c r="G467" s="2"/>
      <c r="H467" s="2"/>
      <c r="I467" s="2"/>
    </row>
    <row r="468" spans="1:9" x14ac:dyDescent="0.25">
      <c r="A468" s="2"/>
      <c r="B468" s="2"/>
      <c r="C468" s="2"/>
      <c r="D468" s="2"/>
      <c r="E468" s="2"/>
      <c r="F468" s="2"/>
      <c r="G468" s="2"/>
      <c r="H468" s="2"/>
      <c r="I468" s="2"/>
    </row>
    <row r="469" spans="1:9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x14ac:dyDescent="0.25">
      <c r="A470" s="2"/>
      <c r="B470" s="2"/>
      <c r="C470" s="2"/>
      <c r="D470" s="2"/>
      <c r="E470" s="2"/>
      <c r="F470" s="2"/>
      <c r="G470" s="2"/>
      <c r="H470" s="2"/>
      <c r="I470" s="2"/>
    </row>
    <row r="471" spans="1:9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2"/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2"/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2"/>
      <c r="B475" s="2"/>
      <c r="C475" s="2"/>
      <c r="D475" s="2"/>
      <c r="E475" s="2"/>
      <c r="F475" s="2"/>
      <c r="G475" s="2"/>
      <c r="H475" s="2"/>
      <c r="I475" s="2"/>
    </row>
    <row r="476" spans="1:9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9" x14ac:dyDescent="0.25">
      <c r="A477" s="2"/>
      <c r="B477" s="2"/>
      <c r="C477" s="2"/>
      <c r="D477" s="2"/>
      <c r="E477" s="2"/>
      <c r="F477" s="2"/>
      <c r="G477" s="2"/>
      <c r="H477" s="2"/>
      <c r="I477" s="2"/>
    </row>
    <row r="478" spans="1:9" x14ac:dyDescent="0.25">
      <c r="A478" s="2"/>
      <c r="B478" s="2"/>
      <c r="C478" s="2"/>
      <c r="D478" s="2"/>
      <c r="E478" s="2"/>
      <c r="F478" s="2"/>
      <c r="G478" s="2"/>
      <c r="H478" s="2"/>
      <c r="I478" s="2"/>
    </row>
    <row r="479" spans="1:9" x14ac:dyDescent="0.25">
      <c r="A479" s="2"/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2"/>
      <c r="B481" s="2"/>
      <c r="C481" s="2"/>
      <c r="D481" s="2"/>
      <c r="E481" s="2"/>
      <c r="F481" s="2"/>
      <c r="G481" s="2"/>
      <c r="H481" s="2"/>
      <c r="I481" s="2"/>
    </row>
    <row r="482" spans="1:9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2"/>
      <c r="B484" s="2"/>
      <c r="C484" s="2"/>
      <c r="D484" s="2"/>
      <c r="E484" s="2"/>
      <c r="F484" s="2"/>
      <c r="G484" s="2"/>
      <c r="H484" s="2"/>
      <c r="I484" s="2"/>
    </row>
    <row r="485" spans="1:9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2"/>
      <c r="B486" s="2"/>
      <c r="C486" s="2"/>
      <c r="D486" s="2"/>
      <c r="E486" s="2"/>
      <c r="F486" s="2"/>
      <c r="G486" s="2"/>
      <c r="H486" s="2"/>
      <c r="I486" s="2"/>
    </row>
    <row r="487" spans="1:9" x14ac:dyDescent="0.25">
      <c r="A487" s="2"/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2"/>
      <c r="B488" s="2"/>
      <c r="C488" s="2"/>
      <c r="D488" s="2"/>
      <c r="E488" s="2"/>
      <c r="F488" s="2"/>
      <c r="G488" s="2"/>
      <c r="H488" s="2"/>
      <c r="I488" s="2"/>
    </row>
    <row r="489" spans="1:9" x14ac:dyDescent="0.25">
      <c r="A489" s="2"/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2"/>
      <c r="B491" s="2"/>
      <c r="C491" s="2"/>
      <c r="D491" s="2"/>
      <c r="E491" s="2"/>
      <c r="F491" s="2"/>
      <c r="G491" s="2"/>
      <c r="H491" s="2"/>
      <c r="I491" s="2"/>
    </row>
    <row r="492" spans="1:9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2"/>
      <c r="B493" s="2"/>
      <c r="C493" s="2"/>
      <c r="D493" s="2"/>
      <c r="E493" s="2"/>
      <c r="F493" s="2"/>
      <c r="G493" s="2"/>
      <c r="H493" s="2"/>
      <c r="I493" s="2"/>
    </row>
    <row r="494" spans="1:9" x14ac:dyDescent="0.25">
      <c r="A494" s="2"/>
      <c r="B494" s="2"/>
      <c r="C494" s="2"/>
      <c r="D494" s="2"/>
      <c r="E494" s="2"/>
      <c r="F494" s="2"/>
      <c r="G494" s="2"/>
      <c r="H494" s="2"/>
      <c r="I494" s="2"/>
    </row>
    <row r="495" spans="1:9" x14ac:dyDescent="0.25">
      <c r="A495" s="2"/>
      <c r="B495" s="2"/>
      <c r="C495" s="2"/>
      <c r="D495" s="2"/>
      <c r="E495" s="2"/>
      <c r="F495" s="2"/>
      <c r="G495" s="2"/>
      <c r="H495" s="2"/>
      <c r="I495" s="2"/>
    </row>
    <row r="496" spans="1:9" x14ac:dyDescent="0.25">
      <c r="A496" s="2"/>
      <c r="B496" s="2"/>
      <c r="C496" s="2"/>
      <c r="D496" s="2"/>
      <c r="E496" s="2"/>
      <c r="F496" s="2"/>
      <c r="G496" s="2"/>
      <c r="H496" s="2"/>
      <c r="I496" s="2"/>
    </row>
    <row r="497" spans="1:9" x14ac:dyDescent="0.25">
      <c r="A497" s="2"/>
      <c r="B497" s="2"/>
      <c r="C497" s="2"/>
      <c r="D497" s="2"/>
      <c r="E497" s="2"/>
      <c r="F497" s="2"/>
      <c r="G497" s="2"/>
      <c r="H497" s="2"/>
      <c r="I497" s="2"/>
    </row>
    <row r="498" spans="1:9" x14ac:dyDescent="0.25">
      <c r="A498" s="2"/>
      <c r="B498" s="2"/>
      <c r="C498" s="2"/>
      <c r="D498" s="2"/>
      <c r="E498" s="2"/>
      <c r="F498" s="2"/>
      <c r="G498" s="2"/>
      <c r="H498" s="2"/>
      <c r="I498" s="2"/>
    </row>
    <row r="499" spans="1:9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2"/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2"/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2"/>
      <c r="B513" s="2"/>
      <c r="C513" s="2"/>
      <c r="D513" s="2"/>
      <c r="E513" s="2"/>
      <c r="F513" s="2"/>
      <c r="G513" s="2"/>
      <c r="H513" s="2"/>
      <c r="I513" s="2"/>
    </row>
    <row r="514" spans="1:9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2"/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2"/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2"/>
      <c r="B518" s="2"/>
      <c r="C518" s="2"/>
      <c r="D518" s="2"/>
      <c r="E518" s="2"/>
      <c r="F518" s="2"/>
      <c r="G518" s="2"/>
      <c r="H518" s="2"/>
      <c r="I518" s="2"/>
    </row>
    <row r="519" spans="1:9" x14ac:dyDescent="0.25">
      <c r="A519" s="2"/>
      <c r="B519" s="2"/>
      <c r="C519" s="2"/>
      <c r="D519" s="2"/>
      <c r="E519" s="2"/>
      <c r="F519" s="2"/>
      <c r="G519" s="2"/>
      <c r="H519" s="2"/>
      <c r="I519" s="2"/>
    </row>
    <row r="520" spans="1:9" x14ac:dyDescent="0.25">
      <c r="A520" s="2"/>
      <c r="B520" s="2"/>
      <c r="C520" s="2"/>
      <c r="D520" s="2"/>
      <c r="E520" s="2"/>
      <c r="F520" s="2"/>
      <c r="G520" s="2"/>
      <c r="H520" s="2"/>
      <c r="I520" s="2"/>
    </row>
    <row r="521" spans="1:9" x14ac:dyDescent="0.25">
      <c r="A521" s="2"/>
      <c r="B521" s="2"/>
      <c r="C521" s="2"/>
      <c r="D521" s="2"/>
      <c r="E521" s="2"/>
      <c r="F521" s="2"/>
      <c r="G521" s="2"/>
      <c r="H521" s="2"/>
      <c r="I521" s="2"/>
    </row>
    <row r="522" spans="1:9" x14ac:dyDescent="0.25">
      <c r="A522" s="2"/>
      <c r="B522" s="2"/>
      <c r="C522" s="2"/>
      <c r="D522" s="2"/>
      <c r="E522" s="2"/>
      <c r="F522" s="2"/>
      <c r="G522" s="2"/>
      <c r="H522" s="2"/>
      <c r="I522" s="2"/>
    </row>
    <row r="523" spans="1:9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2"/>
      <c r="B527" s="2"/>
      <c r="C527" s="2"/>
      <c r="D527" s="2"/>
      <c r="E527" s="2"/>
      <c r="F527" s="2"/>
      <c r="G527" s="2"/>
      <c r="H527" s="2"/>
      <c r="I527" s="2"/>
    </row>
    <row r="528" spans="1:9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2"/>
      <c r="B529" s="2"/>
      <c r="C529" s="2"/>
      <c r="D529" s="2"/>
      <c r="E529" s="2"/>
      <c r="F529" s="2"/>
      <c r="G529" s="2"/>
      <c r="H529" s="2"/>
      <c r="I529" s="2"/>
    </row>
    <row r="530" spans="1:9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2"/>
      <c r="B534" s="2"/>
      <c r="C534" s="2"/>
      <c r="D534" s="2"/>
      <c r="E534" s="2"/>
      <c r="F534" s="2"/>
      <c r="G534" s="2"/>
      <c r="H534" s="2"/>
      <c r="I534" s="2"/>
    </row>
    <row r="535" spans="1:9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2"/>
      <c r="B536" s="2"/>
      <c r="C536" s="2"/>
      <c r="D536" s="2"/>
      <c r="E536" s="2"/>
      <c r="F536" s="2"/>
      <c r="G536" s="2"/>
      <c r="H536" s="2"/>
      <c r="I536" s="2"/>
    </row>
    <row r="537" spans="1:9" x14ac:dyDescent="0.25">
      <c r="A537" s="2"/>
      <c r="B537" s="2"/>
      <c r="C537" s="2"/>
      <c r="D537" s="2"/>
      <c r="E537" s="2"/>
      <c r="F537" s="2"/>
      <c r="G537" s="2"/>
      <c r="H537" s="2"/>
      <c r="I537" s="2"/>
    </row>
    <row r="538" spans="1:9" x14ac:dyDescent="0.25">
      <c r="A538" s="2"/>
      <c r="B538" s="2"/>
      <c r="C538" s="2"/>
      <c r="D538" s="2"/>
      <c r="E538" s="2"/>
      <c r="F538" s="2"/>
      <c r="G538" s="2"/>
      <c r="H538" s="2"/>
      <c r="I538" s="2"/>
    </row>
    <row r="539" spans="1:9" x14ac:dyDescent="0.25">
      <c r="A539" s="2"/>
      <c r="B539" s="2"/>
      <c r="C539" s="2"/>
      <c r="D539" s="2"/>
      <c r="E539" s="2"/>
      <c r="F539" s="2"/>
      <c r="G539" s="2"/>
      <c r="H539" s="2"/>
      <c r="I539" s="2"/>
    </row>
    <row r="540" spans="1:9" x14ac:dyDescent="0.25">
      <c r="A540" s="2"/>
      <c r="B540" s="2"/>
      <c r="C540" s="2"/>
      <c r="D540" s="2"/>
      <c r="E540" s="2"/>
      <c r="F540" s="2"/>
      <c r="G540" s="2"/>
      <c r="H540" s="2"/>
      <c r="I540" s="2"/>
    </row>
    <row r="541" spans="1:9" x14ac:dyDescent="0.25">
      <c r="A541" s="2"/>
      <c r="B541" s="2"/>
      <c r="C541" s="2"/>
      <c r="D541" s="2"/>
      <c r="E541" s="2"/>
      <c r="F541" s="2"/>
      <c r="G541" s="2"/>
      <c r="H541" s="2"/>
      <c r="I541" s="2"/>
    </row>
    <row r="542" spans="1:9" x14ac:dyDescent="0.25">
      <c r="A542" s="2"/>
      <c r="B542" s="2"/>
      <c r="C542" s="2"/>
      <c r="D542" s="2"/>
      <c r="E542" s="2"/>
      <c r="F542" s="2"/>
      <c r="G542" s="2"/>
      <c r="H542" s="2"/>
      <c r="I542" s="2"/>
    </row>
    <row r="543" spans="1:9" x14ac:dyDescent="0.25">
      <c r="A543" s="2"/>
      <c r="B543" s="2"/>
      <c r="C543" s="2"/>
      <c r="D543" s="2"/>
      <c r="E543" s="2"/>
      <c r="F543" s="2"/>
      <c r="G543" s="2"/>
      <c r="H543" s="2"/>
      <c r="I543" s="2"/>
    </row>
    <row r="544" spans="1:9" x14ac:dyDescent="0.25">
      <c r="A544" s="2"/>
      <c r="B544" s="2"/>
      <c r="C544" s="2"/>
      <c r="D544" s="2"/>
      <c r="E544" s="2"/>
      <c r="F544" s="2"/>
      <c r="G544" s="2"/>
      <c r="H544" s="2"/>
      <c r="I544" s="2"/>
    </row>
    <row r="545" spans="1:9" x14ac:dyDescent="0.25">
      <c r="A545" s="2"/>
      <c r="B545" s="2"/>
      <c r="C545" s="2"/>
      <c r="D545" s="2"/>
      <c r="E545" s="2"/>
      <c r="F545" s="2"/>
      <c r="G545" s="2"/>
      <c r="H545" s="2"/>
      <c r="I545" s="2"/>
    </row>
    <row r="546" spans="1:9" x14ac:dyDescent="0.25">
      <c r="A546" s="2"/>
      <c r="B546" s="2"/>
      <c r="C546" s="2"/>
      <c r="D546" s="2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2"/>
      <c r="B880" s="2"/>
      <c r="C880" s="2"/>
      <c r="D880" s="2"/>
      <c r="E880" s="2"/>
      <c r="F880" s="2"/>
      <c r="G880" s="2"/>
      <c r="H880" s="2"/>
      <c r="I880" s="2"/>
    </row>
    <row r="881" spans="1:9" x14ac:dyDescent="0.25">
      <c r="A881" s="2"/>
      <c r="B881" s="2"/>
      <c r="C881" s="2"/>
      <c r="D881" s="2"/>
      <c r="E881" s="2"/>
      <c r="F881" s="2"/>
      <c r="G881" s="2"/>
      <c r="H881" s="2"/>
      <c r="I881" s="2"/>
    </row>
    <row r="882" spans="1:9" x14ac:dyDescent="0.25">
      <c r="A882" s="2"/>
      <c r="B882" s="2"/>
      <c r="C882" s="2"/>
      <c r="D882" s="2"/>
      <c r="E882" s="2"/>
      <c r="F882" s="2"/>
      <c r="G882" s="2"/>
      <c r="H882" s="2"/>
      <c r="I882" s="2"/>
    </row>
    <row r="883" spans="1:9" x14ac:dyDescent="0.25">
      <c r="A883" s="2"/>
      <c r="B883" s="2"/>
      <c r="C883" s="2"/>
      <c r="D883" s="2"/>
      <c r="E883" s="2"/>
      <c r="F883" s="2"/>
      <c r="G883" s="2"/>
      <c r="H883" s="2"/>
      <c r="I883" s="2"/>
    </row>
    <row r="884" spans="1:9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2"/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2"/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2"/>
      <c r="B905" s="2"/>
      <c r="C905" s="2"/>
      <c r="D905" s="2"/>
      <c r="E905" s="2"/>
      <c r="F905" s="2"/>
      <c r="G905" s="2"/>
      <c r="H905" s="2"/>
      <c r="I905" s="2"/>
    </row>
    <row r="906" spans="1:9" x14ac:dyDescent="0.25">
      <c r="A906" s="2"/>
      <c r="B906" s="2"/>
      <c r="C906" s="2"/>
      <c r="D906" s="2"/>
      <c r="E906" s="2"/>
      <c r="F906" s="2"/>
      <c r="G906" s="2"/>
      <c r="H906" s="2"/>
      <c r="I906" s="2"/>
    </row>
    <row r="907" spans="1:9" x14ac:dyDescent="0.25">
      <c r="A907" s="2"/>
      <c r="B907" s="2"/>
      <c r="C907" s="2"/>
      <c r="D907" s="2"/>
      <c r="E907" s="2"/>
      <c r="F907" s="2"/>
      <c r="G907" s="2"/>
      <c r="H907" s="2"/>
      <c r="I907" s="2"/>
    </row>
    <row r="908" spans="1:9" x14ac:dyDescent="0.25">
      <c r="A908" s="2"/>
      <c r="B908" s="2"/>
      <c r="C908" s="2"/>
      <c r="D908" s="2"/>
      <c r="E908" s="2"/>
      <c r="F908" s="2"/>
      <c r="G908" s="2"/>
      <c r="H908" s="2"/>
      <c r="I908" s="2"/>
    </row>
    <row r="909" spans="1:9" x14ac:dyDescent="0.25">
      <c r="A909" s="2"/>
      <c r="B909" s="2"/>
      <c r="C909" s="2"/>
      <c r="D909" s="2"/>
      <c r="E909" s="2"/>
      <c r="F909" s="2"/>
      <c r="G909" s="2"/>
      <c r="H909" s="2"/>
      <c r="I909" s="2"/>
    </row>
    <row r="910" spans="1:9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2"/>
      <c r="B911" s="2"/>
      <c r="C911" s="2"/>
      <c r="D911" s="2"/>
      <c r="E911" s="2"/>
      <c r="F911" s="2"/>
      <c r="G911" s="2"/>
      <c r="H911" s="2"/>
      <c r="I911" s="2"/>
    </row>
    <row r="912" spans="1:9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2"/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2"/>
      <c r="B914" s="2"/>
      <c r="C914" s="2"/>
      <c r="D914" s="2"/>
      <c r="E914" s="2"/>
      <c r="F914" s="2"/>
      <c r="G914" s="2"/>
      <c r="H914" s="2"/>
      <c r="I914" s="2"/>
    </row>
    <row r="915" spans="1:9" x14ac:dyDescent="0.25">
      <c r="A915" s="2"/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2"/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2"/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2"/>
      <c r="B918" s="2"/>
      <c r="C918" s="2"/>
      <c r="D918" s="2"/>
      <c r="E918" s="2"/>
      <c r="F918" s="2"/>
      <c r="G918" s="2"/>
      <c r="H918" s="2"/>
      <c r="I918" s="2"/>
    </row>
    <row r="919" spans="1:9" x14ac:dyDescent="0.25">
      <c r="A919" s="2"/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2"/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2"/>
      <c r="B921" s="2"/>
      <c r="C921" s="2"/>
      <c r="D921" s="2"/>
      <c r="E921" s="2"/>
      <c r="F921" s="2"/>
      <c r="G921" s="2"/>
      <c r="H921" s="2"/>
      <c r="I921" s="2"/>
    </row>
    <row r="922" spans="1:9" x14ac:dyDescent="0.25">
      <c r="A922" s="2"/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2"/>
      <c r="B923" s="2"/>
      <c r="C923" s="2"/>
      <c r="D923" s="2"/>
      <c r="E923" s="2"/>
      <c r="F923" s="2"/>
      <c r="G923" s="2"/>
      <c r="H923" s="2"/>
      <c r="I923" s="2"/>
    </row>
    <row r="924" spans="1:9" x14ac:dyDescent="0.25">
      <c r="A924" s="2"/>
      <c r="B924" s="2"/>
      <c r="C924" s="2"/>
      <c r="D924" s="2"/>
      <c r="E924" s="2"/>
      <c r="F924" s="2"/>
      <c r="G924" s="2"/>
      <c r="H924" s="2"/>
      <c r="I924" s="2"/>
    </row>
    <row r="925" spans="1:9" x14ac:dyDescent="0.25">
      <c r="A925" s="2"/>
      <c r="B925" s="2"/>
      <c r="C925" s="2"/>
      <c r="D925" s="2"/>
      <c r="E925" s="2"/>
      <c r="F925" s="2"/>
      <c r="G925" s="2"/>
      <c r="H925" s="2"/>
      <c r="I925" s="2"/>
    </row>
    <row r="926" spans="1:9" x14ac:dyDescent="0.25">
      <c r="A926" s="2"/>
      <c r="B926" s="2"/>
      <c r="C926" s="2"/>
      <c r="D926" s="2"/>
      <c r="E926" s="2"/>
      <c r="F926" s="2"/>
      <c r="G926" s="2"/>
      <c r="H926" s="2"/>
      <c r="I926" s="2"/>
    </row>
    <row r="927" spans="1:9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2"/>
      <c r="B933" s="2"/>
      <c r="C933" s="2"/>
      <c r="D933" s="2"/>
      <c r="E933" s="2"/>
      <c r="F933" s="2"/>
      <c r="G933" s="2"/>
      <c r="H933" s="2"/>
      <c r="I933" s="2"/>
    </row>
    <row r="934" spans="1:9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2"/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2"/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2"/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2"/>
      <c r="B939" s="2"/>
      <c r="C939" s="2"/>
      <c r="D939" s="2"/>
      <c r="E939" s="2"/>
      <c r="F939" s="2"/>
      <c r="G939" s="2"/>
      <c r="H939" s="2"/>
      <c r="I939" s="2"/>
    </row>
    <row r="940" spans="1:9" x14ac:dyDescent="0.25">
      <c r="A940" s="2"/>
      <c r="B940" s="2"/>
      <c r="C940" s="2"/>
      <c r="D940" s="2"/>
      <c r="E940" s="2"/>
      <c r="F940" s="2"/>
      <c r="G940" s="2"/>
      <c r="H940" s="2"/>
      <c r="I940" s="2"/>
    </row>
    <row r="941" spans="1:9" x14ac:dyDescent="0.25">
      <c r="A941" s="2"/>
      <c r="B941" s="2"/>
      <c r="C941" s="2"/>
      <c r="D941" s="2"/>
      <c r="E941" s="2"/>
      <c r="F941" s="2"/>
      <c r="G941" s="2"/>
      <c r="H941" s="2"/>
      <c r="I941" s="2"/>
    </row>
    <row r="942" spans="1:9" x14ac:dyDescent="0.25">
      <c r="A942" s="2"/>
      <c r="B942" s="2"/>
      <c r="C942" s="2"/>
      <c r="D942" s="2"/>
      <c r="E942" s="2"/>
      <c r="F942" s="2"/>
      <c r="G942" s="2"/>
      <c r="H942" s="2"/>
      <c r="I942" s="2"/>
    </row>
    <row r="943" spans="1:9" x14ac:dyDescent="0.25">
      <c r="A943" s="2"/>
      <c r="B943" s="2"/>
      <c r="C943" s="2"/>
      <c r="D943" s="2"/>
      <c r="E943" s="2"/>
      <c r="F943" s="2"/>
      <c r="G943" s="2"/>
      <c r="H943" s="2"/>
      <c r="I943" s="2"/>
    </row>
    <row r="944" spans="1:9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2"/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2"/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2"/>
      <c r="B948" s="2"/>
      <c r="C948" s="2"/>
      <c r="D948" s="2"/>
      <c r="E948" s="2"/>
      <c r="F948" s="2"/>
      <c r="G948" s="2"/>
      <c r="H948" s="2"/>
      <c r="I948" s="2"/>
    </row>
    <row r="949" spans="1:9" x14ac:dyDescent="0.25">
      <c r="A949" s="2"/>
      <c r="B949" s="2"/>
      <c r="C949" s="2"/>
      <c r="D949" s="2"/>
      <c r="E949" s="2"/>
      <c r="F949" s="2"/>
      <c r="G949" s="2"/>
      <c r="H949" s="2"/>
      <c r="I949" s="2"/>
    </row>
    <row r="950" spans="1:9" x14ac:dyDescent="0.25">
      <c r="A950" s="2"/>
      <c r="B950" s="2"/>
      <c r="C950" s="2"/>
      <c r="D950" s="2"/>
      <c r="E950" s="2"/>
      <c r="F950" s="2"/>
      <c r="G950" s="2"/>
      <c r="H950" s="2"/>
      <c r="I950" s="2"/>
    </row>
    <row r="951" spans="1:9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2"/>
      <c r="B952" s="2"/>
      <c r="C952" s="2"/>
      <c r="D952" s="2"/>
      <c r="E952" s="2"/>
      <c r="F952" s="2"/>
      <c r="G952" s="2"/>
      <c r="H952" s="2"/>
      <c r="I952" s="2"/>
    </row>
    <row r="953" spans="1:9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2"/>
      <c r="B954" s="2"/>
      <c r="C954" s="2"/>
      <c r="D954" s="2"/>
      <c r="E954" s="2"/>
      <c r="F954" s="2"/>
      <c r="G954" s="2"/>
      <c r="H954" s="2"/>
      <c r="I954" s="2"/>
    </row>
    <row r="955" spans="1:9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2"/>
      <c r="B957" s="2"/>
      <c r="C957" s="2"/>
      <c r="D957" s="2"/>
      <c r="E957" s="2"/>
      <c r="F957" s="2"/>
      <c r="G957" s="2"/>
      <c r="H957" s="2"/>
      <c r="I957" s="2"/>
    </row>
    <row r="958" spans="1:9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2"/>
      <c r="B959" s="2"/>
      <c r="C959" s="2"/>
      <c r="D959" s="2"/>
      <c r="E959" s="2"/>
      <c r="F959" s="2"/>
      <c r="G959" s="2"/>
      <c r="H959" s="2"/>
      <c r="I959" s="2"/>
    </row>
    <row r="960" spans="1:9" x14ac:dyDescent="0.25">
      <c r="A960" s="2"/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2"/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2"/>
      <c r="B964" s="2"/>
      <c r="C964" s="2"/>
      <c r="D964" s="2"/>
      <c r="E964" s="2"/>
      <c r="F964" s="2"/>
      <c r="G964" s="2"/>
      <c r="H964" s="2"/>
      <c r="I964" s="2"/>
    </row>
    <row r="965" spans="1:9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2"/>
      <c r="B966" s="2"/>
      <c r="C966" s="2"/>
      <c r="D966" s="2"/>
      <c r="E966" s="2"/>
      <c r="F966" s="2"/>
      <c r="G966" s="2"/>
      <c r="H966" s="2"/>
      <c r="I966" s="2"/>
    </row>
    <row r="967" spans="1:9" x14ac:dyDescent="0.25">
      <c r="A967" s="2"/>
      <c r="B967" s="2"/>
      <c r="C967" s="2"/>
      <c r="D967" s="2"/>
      <c r="E967" s="2"/>
      <c r="F967" s="2"/>
      <c r="G967" s="2"/>
      <c r="H967" s="2"/>
      <c r="I967" s="2"/>
    </row>
    <row r="968" spans="1:9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x14ac:dyDescent="0.25">
      <c r="A970" s="2"/>
      <c r="B970" s="2"/>
      <c r="C970" s="2"/>
      <c r="D970" s="2"/>
      <c r="E970" s="2"/>
      <c r="F970" s="2"/>
      <c r="G970" s="2"/>
      <c r="H970" s="2"/>
      <c r="I970" s="2"/>
    </row>
    <row r="971" spans="1:9" x14ac:dyDescent="0.25">
      <c r="A971" s="2"/>
      <c r="B971" s="2"/>
      <c r="C971" s="2"/>
      <c r="D971" s="2"/>
      <c r="E971" s="2"/>
      <c r="F971" s="2"/>
      <c r="G971" s="2"/>
      <c r="H971" s="2"/>
      <c r="I971" s="2"/>
    </row>
    <row r="972" spans="1:9" x14ac:dyDescent="0.25">
      <c r="A972" s="2"/>
      <c r="B972" s="2"/>
      <c r="C972" s="2"/>
      <c r="D972" s="2"/>
      <c r="E972" s="2"/>
      <c r="F972" s="2"/>
      <c r="G972" s="2"/>
      <c r="H972" s="2"/>
      <c r="I972" s="2"/>
    </row>
    <row r="973" spans="1:9" x14ac:dyDescent="0.25">
      <c r="A973" s="2"/>
      <c r="B973" s="2"/>
      <c r="C973" s="2"/>
      <c r="D973" s="2"/>
      <c r="E973" s="2"/>
      <c r="F973" s="2"/>
      <c r="G973" s="2"/>
      <c r="H973" s="2"/>
      <c r="I973" s="2"/>
    </row>
    <row r="974" spans="1:9" x14ac:dyDescent="0.25">
      <c r="A974" s="2"/>
      <c r="B974" s="2"/>
      <c r="C974" s="2"/>
      <c r="D974" s="2"/>
      <c r="E974" s="2"/>
      <c r="F974" s="2"/>
      <c r="G974" s="2"/>
      <c r="H974" s="2"/>
      <c r="I974" s="2"/>
    </row>
    <row r="975" spans="1:9" x14ac:dyDescent="0.25">
      <c r="A975" s="2"/>
      <c r="B975" s="2"/>
      <c r="C975" s="2"/>
      <c r="D975" s="2"/>
      <c r="E975" s="2"/>
      <c r="F975" s="2"/>
      <c r="G975" s="2"/>
      <c r="H975" s="2"/>
      <c r="I975" s="2"/>
    </row>
    <row r="976" spans="1:9" x14ac:dyDescent="0.25">
      <c r="A976" s="2"/>
      <c r="B976" s="2"/>
      <c r="C976" s="2"/>
      <c r="D976" s="2"/>
      <c r="E976" s="2"/>
      <c r="F976" s="2"/>
      <c r="G976" s="2"/>
      <c r="H976" s="2"/>
      <c r="I976" s="2"/>
    </row>
    <row r="977" spans="1:9" x14ac:dyDescent="0.25">
      <c r="A977" s="2"/>
      <c r="B977" s="2"/>
      <c r="C977" s="2"/>
      <c r="D977" s="2"/>
      <c r="E977" s="2"/>
      <c r="F977" s="2"/>
      <c r="G977" s="2"/>
      <c r="H977" s="2"/>
      <c r="I977" s="2"/>
    </row>
    <row r="978" spans="1:9" x14ac:dyDescent="0.25">
      <c r="A978" s="2"/>
      <c r="B978" s="2"/>
      <c r="C978" s="2"/>
      <c r="D978" s="2"/>
      <c r="E978" s="2"/>
      <c r="F978" s="2"/>
      <c r="G978" s="2"/>
      <c r="H978" s="2"/>
      <c r="I978" s="2"/>
    </row>
    <row r="979" spans="1:9" x14ac:dyDescent="0.25">
      <c r="A979" s="2"/>
      <c r="B979" s="2"/>
      <c r="C979" s="2"/>
      <c r="D979" s="2"/>
      <c r="E979" s="2"/>
      <c r="F979" s="2"/>
      <c r="G979" s="2"/>
      <c r="H979" s="2"/>
      <c r="I979" s="2"/>
    </row>
    <row r="980" spans="1:9" x14ac:dyDescent="0.25">
      <c r="A980" s="2"/>
      <c r="B980" s="2"/>
      <c r="C980" s="2"/>
      <c r="D980" s="2"/>
      <c r="E980" s="2"/>
      <c r="F980" s="2"/>
      <c r="G980" s="2"/>
      <c r="H980" s="2"/>
      <c r="I980" s="2"/>
    </row>
    <row r="981" spans="1:9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2"/>
      <c r="B982" s="2"/>
      <c r="C982" s="2"/>
      <c r="D982" s="2"/>
      <c r="E982" s="2"/>
      <c r="F982" s="2"/>
      <c r="G982" s="2"/>
      <c r="H982" s="2"/>
      <c r="I982" s="2"/>
    </row>
    <row r="983" spans="1:9" x14ac:dyDescent="0.25">
      <c r="A983" s="2"/>
      <c r="B983" s="2"/>
      <c r="C983" s="2"/>
      <c r="D983" s="2"/>
      <c r="E983" s="2"/>
      <c r="F983" s="2"/>
      <c r="G983" s="2"/>
      <c r="H983" s="2"/>
      <c r="I983" s="2"/>
    </row>
    <row r="984" spans="1:9" x14ac:dyDescent="0.25">
      <c r="A984" s="2"/>
      <c r="B984" s="2"/>
      <c r="C984" s="2"/>
      <c r="D984" s="2"/>
      <c r="E984" s="2"/>
      <c r="F984" s="2"/>
      <c r="G984" s="2"/>
      <c r="H984" s="2"/>
      <c r="I984" s="2"/>
    </row>
    <row r="985" spans="1:9" x14ac:dyDescent="0.25">
      <c r="A985" s="2"/>
      <c r="B985" s="2"/>
      <c r="C985" s="2"/>
      <c r="D985" s="2"/>
      <c r="E985" s="2"/>
      <c r="F985" s="2"/>
      <c r="G985" s="2"/>
      <c r="H985" s="2"/>
      <c r="I985" s="2"/>
    </row>
    <row r="986" spans="1:9" x14ac:dyDescent="0.25">
      <c r="A986" s="2"/>
      <c r="B986" s="2"/>
      <c r="C986" s="2"/>
      <c r="D986" s="2"/>
      <c r="E986" s="2"/>
      <c r="F986" s="2"/>
      <c r="G986" s="2"/>
      <c r="H986" s="2"/>
      <c r="I986" s="2"/>
    </row>
    <row r="987" spans="1:9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2"/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2"/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2"/>
      <c r="B991" s="2"/>
      <c r="C991" s="2"/>
      <c r="D991" s="2"/>
      <c r="E991" s="2"/>
      <c r="F991" s="2"/>
      <c r="G991" s="2"/>
      <c r="H991" s="2"/>
      <c r="I991" s="2"/>
    </row>
    <row r="992" spans="1:9" x14ac:dyDescent="0.25">
      <c r="A992" s="2"/>
      <c r="B992" s="2"/>
      <c r="C992" s="2"/>
      <c r="D992" s="2"/>
      <c r="E992" s="2"/>
      <c r="F992" s="2"/>
      <c r="G992" s="2"/>
      <c r="H992" s="2"/>
      <c r="I992" s="2"/>
    </row>
    <row r="993" spans="1:9" x14ac:dyDescent="0.25">
      <c r="A993" s="2"/>
      <c r="B993" s="2"/>
      <c r="C993" s="2"/>
      <c r="D993" s="2"/>
      <c r="E993" s="2"/>
      <c r="F993" s="2"/>
      <c r="G993" s="2"/>
      <c r="H993" s="2"/>
      <c r="I993" s="2"/>
    </row>
    <row r="994" spans="1:9" x14ac:dyDescent="0.25">
      <c r="A994" s="2"/>
      <c r="B994" s="2"/>
      <c r="C994" s="2"/>
      <c r="D994" s="2"/>
      <c r="E994" s="2"/>
      <c r="F994" s="2"/>
      <c r="G994" s="2"/>
      <c r="H994" s="2"/>
      <c r="I994" s="2"/>
    </row>
    <row r="995" spans="1:9" x14ac:dyDescent="0.25">
      <c r="A995" s="2"/>
      <c r="B995" s="2"/>
      <c r="C995" s="2"/>
      <c r="D995" s="2"/>
      <c r="E995" s="2"/>
      <c r="F995" s="2"/>
      <c r="G995" s="2"/>
      <c r="H995" s="2"/>
      <c r="I995" s="2"/>
    </row>
    <row r="996" spans="1:9" x14ac:dyDescent="0.25">
      <c r="A996" s="2"/>
      <c r="B996" s="2"/>
      <c r="C996" s="2"/>
      <c r="D996" s="2"/>
      <c r="E996" s="2"/>
      <c r="F996" s="2"/>
      <c r="G996" s="2"/>
      <c r="H996" s="2"/>
      <c r="I996" s="2"/>
    </row>
    <row r="997" spans="1:9" x14ac:dyDescent="0.25">
      <c r="A997" s="2"/>
      <c r="B997" s="2"/>
      <c r="C997" s="2"/>
      <c r="D997" s="2"/>
      <c r="E997" s="2"/>
      <c r="F997" s="2"/>
      <c r="G997" s="2"/>
      <c r="H997" s="2"/>
      <c r="I997" s="2"/>
    </row>
    <row r="998" spans="1:9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9" x14ac:dyDescent="0.25">
      <c r="A999" s="2"/>
      <c r="B999" s="2"/>
      <c r="C999" s="2"/>
      <c r="D999" s="2"/>
      <c r="E999" s="2"/>
      <c r="F999" s="2"/>
      <c r="G999" s="2"/>
      <c r="H999" s="2"/>
      <c r="I999" s="2"/>
    </row>
    <row r="1000" spans="1:9" x14ac:dyDescent="0.25">
      <c r="A1000" s="2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5">
      <c r="A1001" s="2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5">
      <c r="A1002" s="2"/>
      <c r="B1002" s="2"/>
      <c r="C1002" s="2"/>
      <c r="D1002" s="2"/>
      <c r="E1002" s="2"/>
      <c r="F1002" s="2"/>
      <c r="G1002" s="2"/>
      <c r="H1002" s="2"/>
      <c r="I1002" s="2"/>
    </row>
    <row r="1003" spans="1:9" x14ac:dyDescent="0.25">
      <c r="A1003" s="2"/>
      <c r="B1003" s="2"/>
      <c r="C1003" s="2"/>
      <c r="D1003" s="2"/>
      <c r="E1003" s="2"/>
      <c r="F1003" s="2"/>
      <c r="G1003" s="2"/>
      <c r="H1003" s="2"/>
      <c r="I1003" s="2"/>
    </row>
    <row r="1004" spans="1:9" x14ac:dyDescent="0.25">
      <c r="A1004" s="2"/>
      <c r="B1004" s="2"/>
      <c r="C1004" s="2"/>
      <c r="D1004" s="2"/>
      <c r="E1004" s="2"/>
      <c r="F1004" s="2"/>
      <c r="G1004" s="2"/>
      <c r="H1004" s="2"/>
      <c r="I1004" s="2"/>
    </row>
    <row r="1005" spans="1:9" x14ac:dyDescent="0.25">
      <c r="A1005" s="2"/>
      <c r="B1005" s="2"/>
      <c r="C1005" s="2"/>
      <c r="D1005" s="2"/>
      <c r="E1005" s="2"/>
      <c r="F1005" s="2"/>
      <c r="G1005" s="2"/>
      <c r="H1005" s="2"/>
      <c r="I1005" s="2"/>
    </row>
    <row r="1006" spans="1:9" x14ac:dyDescent="0.25">
      <c r="A1006" s="2"/>
      <c r="B1006" s="2"/>
      <c r="C1006" s="2"/>
      <c r="D1006" s="2"/>
      <c r="E1006" s="2"/>
      <c r="F1006" s="2"/>
      <c r="G1006" s="2"/>
      <c r="H1006" s="2"/>
      <c r="I1006" s="2"/>
    </row>
    <row r="1007" spans="1:9" x14ac:dyDescent="0.25">
      <c r="A1007" s="2"/>
      <c r="B1007" s="2"/>
      <c r="C1007" s="2"/>
      <c r="D1007" s="2"/>
      <c r="E1007" s="2"/>
      <c r="F1007" s="2"/>
      <c r="G1007" s="2"/>
      <c r="H1007" s="2"/>
      <c r="I1007" s="2"/>
    </row>
    <row r="1008" spans="1:9" x14ac:dyDescent="0.25">
      <c r="A1008" s="2"/>
      <c r="B1008" s="2"/>
      <c r="C1008" s="2"/>
      <c r="D1008" s="2"/>
      <c r="E1008" s="2"/>
      <c r="F1008" s="2"/>
      <c r="G1008" s="2"/>
      <c r="H1008" s="2"/>
      <c r="I1008" s="2"/>
    </row>
    <row r="1009" spans="1:9" x14ac:dyDescent="0.25">
      <c r="A1009" s="2"/>
      <c r="B1009" s="2"/>
      <c r="C1009" s="2"/>
      <c r="D1009" s="2"/>
      <c r="E1009" s="2"/>
      <c r="F1009" s="2"/>
      <c r="G1009" s="2"/>
      <c r="H1009" s="2"/>
      <c r="I1009" s="2"/>
    </row>
    <row r="1010" spans="1:9" x14ac:dyDescent="0.25">
      <c r="A1010" s="2"/>
      <c r="B1010" s="2"/>
      <c r="C1010" s="2"/>
      <c r="D1010" s="2"/>
      <c r="E1010" s="2"/>
      <c r="F1010" s="2"/>
      <c r="G1010" s="2"/>
      <c r="H1010" s="2"/>
      <c r="I1010" s="2"/>
    </row>
    <row r="1011" spans="1:9" x14ac:dyDescent="0.25">
      <c r="A1011" s="2"/>
      <c r="B1011" s="2"/>
      <c r="C1011" s="2"/>
      <c r="D1011" s="2"/>
      <c r="E1011" s="2"/>
      <c r="F1011" s="2"/>
      <c r="G1011" s="2"/>
      <c r="H1011" s="2"/>
      <c r="I1011" s="2"/>
    </row>
    <row r="1012" spans="1:9" x14ac:dyDescent="0.25">
      <c r="A1012" s="2"/>
      <c r="B1012" s="2"/>
      <c r="C1012" s="2"/>
      <c r="D1012" s="2"/>
      <c r="E1012" s="2"/>
      <c r="F1012" s="2"/>
      <c r="G1012" s="2"/>
      <c r="H1012" s="2"/>
      <c r="I1012" s="2"/>
    </row>
    <row r="1013" spans="1:9" x14ac:dyDescent="0.25">
      <c r="A1013" s="2"/>
      <c r="B1013" s="2"/>
      <c r="C1013" s="2"/>
      <c r="D1013" s="2"/>
      <c r="E1013" s="2"/>
      <c r="F1013" s="2"/>
      <c r="G1013" s="2"/>
      <c r="H1013" s="2"/>
      <c r="I1013" s="2"/>
    </row>
    <row r="1014" spans="1:9" x14ac:dyDescent="0.25">
      <c r="A1014" s="2"/>
      <c r="B1014" s="2"/>
      <c r="C1014" s="2"/>
      <c r="D1014" s="2"/>
      <c r="E1014" s="2"/>
      <c r="F1014" s="2"/>
      <c r="G1014" s="2"/>
      <c r="H1014" s="2"/>
      <c r="I1014" s="2"/>
    </row>
    <row r="1015" spans="1:9" x14ac:dyDescent="0.25">
      <c r="A1015" s="2"/>
      <c r="B1015" s="2"/>
      <c r="C1015" s="2"/>
      <c r="D1015" s="2"/>
      <c r="E1015" s="2"/>
      <c r="F1015" s="2"/>
      <c r="G1015" s="2"/>
      <c r="H1015" s="2"/>
      <c r="I1015" s="2"/>
    </row>
    <row r="1016" spans="1:9" x14ac:dyDescent="0.25">
      <c r="A1016" s="2"/>
      <c r="B1016" s="2"/>
      <c r="C1016" s="2"/>
      <c r="D1016" s="2"/>
      <c r="E1016" s="2"/>
      <c r="F1016" s="2"/>
      <c r="G1016" s="2"/>
      <c r="H1016" s="2"/>
      <c r="I1016" s="2"/>
    </row>
    <row r="1017" spans="1:9" x14ac:dyDescent="0.25">
      <c r="A1017" s="2"/>
      <c r="B1017" s="2"/>
      <c r="C1017" s="2"/>
      <c r="D1017" s="2"/>
      <c r="E1017" s="2"/>
      <c r="F1017" s="2"/>
      <c r="G1017" s="2"/>
      <c r="H1017" s="2"/>
      <c r="I1017" s="2"/>
    </row>
    <row r="1018" spans="1:9" x14ac:dyDescent="0.25">
      <c r="A1018" s="2"/>
      <c r="B1018" s="2"/>
      <c r="C1018" s="2"/>
      <c r="D1018" s="2"/>
      <c r="E1018" s="2"/>
      <c r="F1018" s="2"/>
      <c r="G1018" s="2"/>
      <c r="H1018" s="2"/>
      <c r="I1018" s="2"/>
    </row>
    <row r="1019" spans="1:9" x14ac:dyDescent="0.25">
      <c r="A1019" s="2"/>
      <c r="B1019" s="2"/>
      <c r="C1019" s="2"/>
      <c r="D1019" s="2"/>
      <c r="E1019" s="2"/>
      <c r="F1019" s="2"/>
      <c r="G1019" s="2"/>
      <c r="H1019" s="2"/>
      <c r="I1019" s="2"/>
    </row>
    <row r="1020" spans="1:9" x14ac:dyDescent="0.25">
      <c r="A1020" s="2"/>
      <c r="B1020" s="2"/>
      <c r="C1020" s="2"/>
      <c r="D1020" s="2"/>
      <c r="E1020" s="2"/>
      <c r="F1020" s="2"/>
      <c r="G1020" s="2"/>
      <c r="H1020" s="2"/>
      <c r="I1020" s="2"/>
    </row>
    <row r="1021" spans="1:9" x14ac:dyDescent="0.25">
      <c r="A1021" s="2"/>
      <c r="B1021" s="2"/>
      <c r="C1021" s="2"/>
      <c r="D1021" s="2"/>
      <c r="E1021" s="2"/>
      <c r="F1021" s="2"/>
      <c r="G1021" s="2"/>
      <c r="H1021" s="2"/>
      <c r="I1021" s="2"/>
    </row>
    <row r="1022" spans="1:9" x14ac:dyDescent="0.25">
      <c r="A1022" s="2"/>
      <c r="B1022" s="2"/>
      <c r="C1022" s="2"/>
      <c r="D1022" s="2"/>
      <c r="E1022" s="2"/>
      <c r="F1022" s="2"/>
      <c r="G1022" s="2"/>
      <c r="H1022" s="2"/>
      <c r="I1022" s="2"/>
    </row>
    <row r="1023" spans="1:9" x14ac:dyDescent="0.25">
      <c r="A1023" s="2"/>
      <c r="B1023" s="2"/>
      <c r="C1023" s="2"/>
      <c r="D1023" s="2"/>
      <c r="E1023" s="2"/>
      <c r="F1023" s="2"/>
      <c r="G1023" s="2"/>
      <c r="H1023" s="2"/>
      <c r="I1023" s="2"/>
    </row>
    <row r="1024" spans="1:9" x14ac:dyDescent="0.25">
      <c r="A1024" s="2"/>
      <c r="B1024" s="2"/>
      <c r="C1024" s="2"/>
      <c r="D1024" s="2"/>
      <c r="E1024" s="2"/>
      <c r="F1024" s="2"/>
      <c r="G1024" s="2"/>
      <c r="H1024" s="2"/>
      <c r="I1024" s="2"/>
    </row>
    <row r="1025" spans="1:9" x14ac:dyDescent="0.25">
      <c r="A1025" s="2"/>
      <c r="B1025" s="2"/>
      <c r="C1025" s="2"/>
      <c r="D1025" s="2"/>
      <c r="E1025" s="2"/>
      <c r="F1025" s="2"/>
      <c r="G1025" s="2"/>
      <c r="H1025" s="2"/>
      <c r="I1025" s="2"/>
    </row>
    <row r="1026" spans="1:9" x14ac:dyDescent="0.25">
      <c r="A1026" s="2"/>
      <c r="B1026" s="2"/>
      <c r="C1026" s="2"/>
      <c r="D1026" s="2"/>
      <c r="E1026" s="2"/>
      <c r="F1026" s="2"/>
      <c r="G1026" s="2"/>
      <c r="H1026" s="2"/>
      <c r="I1026" s="2"/>
    </row>
    <row r="1027" spans="1:9" x14ac:dyDescent="0.25">
      <c r="A1027" s="2"/>
      <c r="B1027" s="2"/>
      <c r="C1027" s="2"/>
      <c r="D1027" s="2"/>
      <c r="E1027" s="2"/>
      <c r="F1027" s="2"/>
      <c r="G1027" s="2"/>
      <c r="H1027" s="2"/>
      <c r="I1027" s="2"/>
    </row>
    <row r="1028" spans="1:9" x14ac:dyDescent="0.25">
      <c r="A1028" s="2"/>
      <c r="B1028" s="2"/>
      <c r="C1028" s="2"/>
      <c r="D1028" s="2"/>
      <c r="E1028" s="2"/>
      <c r="F1028" s="2"/>
      <c r="G1028" s="2"/>
      <c r="H1028" s="2"/>
      <c r="I1028" s="2"/>
    </row>
    <row r="1029" spans="1:9" x14ac:dyDescent="0.25">
      <c r="A1029" s="2"/>
      <c r="B1029" s="2"/>
      <c r="C1029" s="2"/>
      <c r="D1029" s="2"/>
      <c r="E1029" s="2"/>
      <c r="F1029" s="2"/>
      <c r="G1029" s="2"/>
      <c r="H1029" s="2"/>
      <c r="I1029" s="2"/>
    </row>
    <row r="1030" spans="1:9" x14ac:dyDescent="0.25">
      <c r="A1030" s="2"/>
      <c r="B1030" s="2"/>
      <c r="C1030" s="2"/>
      <c r="D1030" s="2"/>
      <c r="E1030" s="2"/>
      <c r="F1030" s="2"/>
      <c r="G1030" s="2"/>
      <c r="H1030" s="2"/>
      <c r="I1030" s="2"/>
    </row>
    <row r="1031" spans="1:9" x14ac:dyDescent="0.25">
      <c r="A1031" s="2"/>
      <c r="B1031" s="2"/>
      <c r="C1031" s="2"/>
      <c r="D1031" s="2"/>
      <c r="E1031" s="2"/>
      <c r="F1031" s="2"/>
      <c r="G1031" s="2"/>
      <c r="H1031" s="2"/>
      <c r="I1031" s="2"/>
    </row>
    <row r="1032" spans="1:9" x14ac:dyDescent="0.25">
      <c r="A1032" s="2"/>
      <c r="B1032" s="2"/>
      <c r="C1032" s="2"/>
      <c r="D1032" s="2"/>
      <c r="E1032" s="2"/>
      <c r="F1032" s="2"/>
      <c r="G1032" s="2"/>
      <c r="H1032" s="2"/>
      <c r="I1032" s="2"/>
    </row>
    <row r="1033" spans="1:9" x14ac:dyDescent="0.25">
      <c r="A1033" s="2"/>
      <c r="B1033" s="2"/>
      <c r="C1033" s="2"/>
      <c r="D1033" s="2"/>
      <c r="E1033" s="2"/>
      <c r="F1033" s="2"/>
      <c r="G1033" s="2"/>
      <c r="H1033" s="2"/>
      <c r="I1033" s="2"/>
    </row>
    <row r="1034" spans="1:9" x14ac:dyDescent="0.25">
      <c r="A1034" s="2"/>
      <c r="B1034" s="2"/>
      <c r="C1034" s="2"/>
      <c r="D1034" s="2"/>
      <c r="E1034" s="2"/>
      <c r="F1034" s="2"/>
      <c r="G1034" s="2"/>
      <c r="H1034" s="2"/>
      <c r="I1034" s="2"/>
    </row>
    <row r="1035" spans="1:9" x14ac:dyDescent="0.25">
      <c r="A1035" s="2"/>
      <c r="B1035" s="2"/>
      <c r="C1035" s="2"/>
      <c r="D1035" s="2"/>
      <c r="E1035" s="2"/>
      <c r="F1035" s="2"/>
      <c r="G1035" s="2"/>
      <c r="H1035" s="2"/>
      <c r="I1035" s="2"/>
    </row>
    <row r="1036" spans="1:9" x14ac:dyDescent="0.25">
      <c r="A1036" s="2"/>
      <c r="B1036" s="2"/>
      <c r="C1036" s="2"/>
      <c r="D1036" s="2"/>
      <c r="E1036" s="2"/>
      <c r="F1036" s="2"/>
      <c r="G1036" s="2"/>
      <c r="H1036" s="2"/>
      <c r="I1036" s="2"/>
    </row>
    <row r="1037" spans="1:9" x14ac:dyDescent="0.25">
      <c r="A1037" s="2"/>
      <c r="B1037" s="2"/>
      <c r="C1037" s="2"/>
      <c r="D1037" s="2"/>
      <c r="E1037" s="2"/>
      <c r="F1037" s="2"/>
      <c r="G1037" s="2"/>
      <c r="H1037" s="2"/>
      <c r="I1037" s="2"/>
    </row>
    <row r="1038" spans="1:9" x14ac:dyDescent="0.25">
      <c r="A1038" s="2"/>
      <c r="B1038" s="2"/>
      <c r="C1038" s="2"/>
      <c r="D1038" s="2"/>
      <c r="E1038" s="2"/>
      <c r="F1038" s="2"/>
      <c r="G1038" s="2"/>
      <c r="H1038" s="2"/>
      <c r="I1038" s="2"/>
    </row>
    <row r="1039" spans="1:9" x14ac:dyDescent="0.25">
      <c r="A1039" s="2"/>
      <c r="B1039" s="2"/>
      <c r="C1039" s="2"/>
      <c r="D1039" s="2"/>
      <c r="E1039" s="2"/>
      <c r="F1039" s="2"/>
      <c r="G1039" s="2"/>
      <c r="H1039" s="2"/>
      <c r="I1039" s="2"/>
    </row>
    <row r="1040" spans="1:9" x14ac:dyDescent="0.25">
      <c r="A1040" s="2"/>
      <c r="B1040" s="2"/>
      <c r="C1040" s="2"/>
      <c r="D1040" s="2"/>
      <c r="E1040" s="2"/>
      <c r="F1040" s="2"/>
      <c r="G1040" s="2"/>
      <c r="H1040" s="2"/>
      <c r="I1040" s="2"/>
    </row>
    <row r="1041" spans="1:9" x14ac:dyDescent="0.25">
      <c r="A1041" s="2"/>
      <c r="B1041" s="2"/>
      <c r="C1041" s="2"/>
      <c r="D1041" s="2"/>
      <c r="E1041" s="2"/>
      <c r="F1041" s="2"/>
      <c r="G1041" s="2"/>
      <c r="H1041" s="2"/>
      <c r="I1041" s="2"/>
    </row>
    <row r="1042" spans="1:9" x14ac:dyDescent="0.25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 x14ac:dyDescent="0.25">
      <c r="A1043" s="2"/>
      <c r="B1043" s="2"/>
      <c r="C1043" s="2"/>
      <c r="D1043" s="2"/>
      <c r="E1043" s="2"/>
      <c r="F1043" s="2"/>
      <c r="G1043" s="2"/>
      <c r="H1043" s="2"/>
      <c r="I1043" s="2"/>
    </row>
    <row r="1044" spans="1:9" x14ac:dyDescent="0.25">
      <c r="A1044" s="2"/>
      <c r="B1044" s="2"/>
      <c r="C1044" s="2"/>
      <c r="D1044" s="2"/>
      <c r="E1044" s="2"/>
      <c r="F1044" s="2"/>
      <c r="G1044" s="2"/>
      <c r="H1044" s="2"/>
      <c r="I1044" s="2"/>
    </row>
    <row r="1045" spans="1:9" x14ac:dyDescent="0.25">
      <c r="A1045" s="2"/>
      <c r="B1045" s="2"/>
      <c r="C1045" s="2"/>
      <c r="D1045" s="2"/>
      <c r="E1045" s="2"/>
      <c r="F1045" s="2"/>
      <c r="G1045" s="2"/>
      <c r="H1045" s="2"/>
      <c r="I1045" s="2"/>
    </row>
    <row r="1046" spans="1:9" x14ac:dyDescent="0.25">
      <c r="A1046" s="2"/>
      <c r="B1046" s="2"/>
      <c r="C1046" s="2"/>
      <c r="D1046" s="2"/>
      <c r="E1046" s="2"/>
      <c r="F1046" s="2"/>
      <c r="G1046" s="2"/>
      <c r="H1046" s="2"/>
      <c r="I1046" s="2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&amp;CZákladní škola a Mateřská škola Dolní Vilémovice
Rozbor hospodaření 2018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12 2018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Hanka</cp:lastModifiedBy>
  <cp:revision/>
  <dcterms:created xsi:type="dcterms:W3CDTF">1997-01-24T11:07:25Z</dcterms:created>
  <dcterms:modified xsi:type="dcterms:W3CDTF">2019-11-05T07:53:29Z</dcterms:modified>
  <cp:category/>
  <cp:contentStatus/>
</cp:coreProperties>
</file>